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Новая папка\"/>
    </mc:Choice>
  </mc:AlternateContent>
  <xr:revisionPtr revIDLastSave="0" documentId="13_ncr:1_{6FAF0085-A14F-407C-855F-C018636ED0C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Ф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S22" i="1"/>
  <c r="W2" i="1"/>
  <c r="W32" i="1"/>
  <c r="W22" i="1" s="1"/>
  <c r="L2" i="1"/>
  <c r="M32" i="1"/>
  <c r="M22" i="1" s="1"/>
  <c r="N32" i="1"/>
  <c r="N22" i="1" s="1"/>
  <c r="O32" i="1"/>
  <c r="O22" i="1" s="1"/>
  <c r="P32" i="1"/>
  <c r="P22" i="1" s="1"/>
  <c r="Q32" i="1"/>
  <c r="Q22" i="1" s="1"/>
  <c r="R32" i="1"/>
  <c r="S32" i="1"/>
  <c r="T32" i="1"/>
  <c r="T22" i="1" s="1"/>
  <c r="U32" i="1"/>
  <c r="U22" i="1" s="1"/>
  <c r="V32" i="1"/>
  <c r="V22" i="1" s="1"/>
  <c r="L32" i="1"/>
  <c r="L22" i="1" s="1"/>
  <c r="O2" i="1"/>
  <c r="F32" i="1"/>
  <c r="F22" i="1" s="1"/>
  <c r="G32" i="1"/>
  <c r="G22" i="1" s="1"/>
  <c r="H32" i="1"/>
  <c r="H22" i="1" s="1"/>
  <c r="I32" i="1"/>
  <c r="I22" i="1" s="1"/>
  <c r="J32" i="1"/>
  <c r="J22" i="1" s="1"/>
  <c r="K32" i="1"/>
  <c r="K22" i="1" s="1"/>
  <c r="E32" i="1"/>
  <c r="E22" i="1" s="1"/>
  <c r="F2" i="1"/>
  <c r="G2" i="1"/>
  <c r="H2" i="1"/>
  <c r="I2" i="1"/>
  <c r="J2" i="1"/>
  <c r="K2" i="1"/>
  <c r="M2" i="1"/>
  <c r="N2" i="1"/>
  <c r="P2" i="1"/>
  <c r="Q2" i="1"/>
  <c r="R2" i="1"/>
  <c r="S2" i="1"/>
  <c r="T2" i="1"/>
  <c r="U2" i="1"/>
  <c r="V2" i="1"/>
  <c r="E2" i="1"/>
  <c r="I41" i="1" l="1"/>
  <c r="J41" i="1"/>
  <c r="W41" i="1"/>
  <c r="H41" i="1"/>
  <c r="E41" i="1"/>
  <c r="K41" i="1"/>
  <c r="G41" i="1"/>
  <c r="F41" i="1"/>
  <c r="M41" i="1"/>
  <c r="N41" i="1"/>
  <c r="L41" i="1"/>
  <c r="V41" i="1"/>
  <c r="U41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<sst xmlns="http://schemas.openxmlformats.org/spreadsheetml/2006/main" count="44" uniqueCount="40">
  <si>
    <t>Реализация ФЦП по масштабированию в 7 городах РФ</t>
  </si>
  <si>
    <t>Внедрение РСС по масштабированию в 28 крупных городах РФ</t>
  </si>
  <si>
    <t>Инвестиции на создание объекта капитального строительства</t>
  </si>
  <si>
    <t>Инвестор</t>
  </si>
  <si>
    <t>Пушкинская карта</t>
  </si>
  <si>
    <t>Благотворительность</t>
  </si>
  <si>
    <t xml:space="preserve">Арендная плата </t>
  </si>
  <si>
    <t xml:space="preserve">Плата за услуги </t>
  </si>
  <si>
    <t>Население</t>
  </si>
  <si>
    <t>Государство</t>
  </si>
  <si>
    <t>Юридические лица</t>
  </si>
  <si>
    <t>Средства целевой субсидии за услуги образования</t>
  </si>
  <si>
    <t xml:space="preserve">Платные услуги </t>
  </si>
  <si>
    <t>Реализация ФЦП по масштабированию в 7 городах РФ (франшиза)</t>
  </si>
  <si>
    <t>Внедрение РСС по масштабированию в 28 крупных городах РФ (франшиза)</t>
  </si>
  <si>
    <t>налоги, разрешительная документация</t>
  </si>
  <si>
    <t>коммунальные, эксплуатационные платежи</t>
  </si>
  <si>
    <t>маркетинг</t>
  </si>
  <si>
    <t>приобретение основных средств и материальных запасов</t>
  </si>
  <si>
    <t>оплата работ, услуг сторонних организаций</t>
  </si>
  <si>
    <t>оплата труда, взносы во внебюджетные фонды (200 чел.)</t>
  </si>
  <si>
    <t>Финансовый результат</t>
  </si>
  <si>
    <t>Создание</t>
  </si>
  <si>
    <t>Функционирование</t>
  </si>
  <si>
    <t>Масштабирование</t>
  </si>
  <si>
    <t xml:space="preserve">Клубный взнос  </t>
  </si>
  <si>
    <t>развитие креативной индустрии проекта, операционные расходы</t>
  </si>
  <si>
    <t>ввод в эксплуатацию объекта, его оснащение, благоустройство прилегающей территории</t>
  </si>
  <si>
    <t>осуществление капитального строительства объекта</t>
  </si>
  <si>
    <t xml:space="preserve">подготовка ПСД объекта капитального строительства </t>
  </si>
  <si>
    <t>проведение ПИР</t>
  </si>
  <si>
    <t>создание макета</t>
  </si>
  <si>
    <t xml:space="preserve">подготовка архитектурного проекта </t>
  </si>
  <si>
    <t>проведение топосъемки местности на земельном участке</t>
  </si>
  <si>
    <t>возврат средств инвестору</t>
  </si>
  <si>
    <t xml:space="preserve">оформление земельного участка </t>
  </si>
  <si>
    <t>ДОХОДЫ ВСЕГО</t>
  </si>
  <si>
    <t>ГОДЫ</t>
  </si>
  <si>
    <t>РАСХОДЫ ВСЕГО</t>
  </si>
  <si>
    <t>Партнерские взносы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</si>
</sst>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6"/>
      <color theme="1"/>
      <name val="Helvetica Neue"/>
    </font>
    <font>
      <b/>
      <sz val="10"/>
      <color theme="1"/>
      <name val="Calibri Light"/>
      <family val="2"/>
      <charset val="204"/>
      <scheme val="major"/>
    </font>
    <font>
      <b/>
      <sz val="14"/>
      <color theme="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W76"/>
  <sheetViews>
    <sheetView tabSelected="1" topLeftCell="D1" zoomScale="85" zoomScaleNormal="85" workbookViewId="0">
      <pane ySplit="1" topLeftCell="A2" activePane="bottomLeft" state="frozen"/>
      <selection pane="bottomLeft" activeCell="K31" sqref="K31"/>
    </sheetView>
  </sheetViews>
  <sheetFormatPr defaultRowHeight="14.4"/>
  <cols>
    <col min="2" max="2" width="3.21875" customWidth="1"/>
    <col min="3" max="3" width="11.109375" customWidth="1"/>
    <col min="4" max="4" width="34" style="1" customWidth="1"/>
    <col min="6" max="6" width="13.88671875" bestFit="1" customWidth="1"/>
    <col min="7" max="7" width="13.21875" customWidth="1"/>
    <col min="8" max="8" width="14.109375" customWidth="1"/>
    <col min="9" max="9" width="13.33203125" customWidth="1"/>
    <col min="10" max="10" width="15.5546875" customWidth="1"/>
    <col min="11" max="11" width="15.88671875" customWidth="1"/>
    <col min="12" max="12" width="16.5546875" customWidth="1"/>
    <col min="13" max="13" width="14.44140625" customWidth="1"/>
    <col min="14" max="14" width="14.77734375" customWidth="1"/>
    <col min="15" max="15" width="16.6640625" customWidth="1"/>
    <col min="16" max="16" width="18.44140625" customWidth="1"/>
    <col min="17" max="17" width="15.6640625" customWidth="1"/>
    <col min="18" max="18" width="16.5546875" customWidth="1"/>
    <col min="19" max="19" width="15.33203125" customWidth="1"/>
    <col min="20" max="20" width="17" customWidth="1"/>
    <col min="21" max="21" width="15.77734375" customWidth="1"/>
    <col min="22" max="22" width="15" bestFit="1" customWidth="1"/>
    <col min="23" max="23" width="14.109375" customWidth="1"/>
  </cols>
  <sheetData>
    <row r="1" spans="3:23" s="4" customFormat="1" ht="15" customHeight="1">
      <c r="C1" s="14" t="s">
        <v>37</v>
      </c>
      <c r="D1" s="14"/>
      <c r="E1" s="8">
        <v>2023</v>
      </c>
      <c r="F1" s="8">
        <v>2024</v>
      </c>
      <c r="G1" s="8">
        <v>2025</v>
      </c>
      <c r="H1" s="8">
        <v>2026</v>
      </c>
      <c r="I1" s="8">
        <v>2027</v>
      </c>
      <c r="J1" s="8">
        <v>2028</v>
      </c>
      <c r="K1" s="8">
        <v>2029</v>
      </c>
      <c r="L1" s="8">
        <v>2030</v>
      </c>
      <c r="M1" s="8">
        <v>2031</v>
      </c>
      <c r="N1" s="8">
        <v>2032</v>
      </c>
      <c r="O1" s="6">
        <v>2033</v>
      </c>
      <c r="P1" s="6">
        <v>2034</v>
      </c>
      <c r="Q1" s="6">
        <v>2035</v>
      </c>
      <c r="R1" s="6">
        <v>2036</v>
      </c>
      <c r="S1" s="6">
        <v>2037</v>
      </c>
      <c r="T1" s="6">
        <v>2038</v>
      </c>
      <c r="U1" s="6">
        <v>2039</v>
      </c>
      <c r="V1" s="6">
        <v>2040</v>
      </c>
      <c r="W1" s="6">
        <v>2041</v>
      </c>
    </row>
    <row r="2" spans="3:23" s="4" customFormat="1" ht="15" customHeight="1">
      <c r="C2" s="14" t="s">
        <v>36</v>
      </c>
      <c r="D2" s="14"/>
      <c r="E2" s="9">
        <f t="shared" ref="E2:W2" si="0">SUM(E3:E17)</f>
        <v>200000</v>
      </c>
      <c r="F2" s="9">
        <f t="shared" si="0"/>
        <v>6000000</v>
      </c>
      <c r="G2" s="9">
        <f t="shared" si="0"/>
        <v>6000000</v>
      </c>
      <c r="H2" s="9">
        <f t="shared" si="0"/>
        <v>245000000</v>
      </c>
      <c r="I2" s="9">
        <f t="shared" si="0"/>
        <v>245000000</v>
      </c>
      <c r="J2" s="9">
        <f t="shared" si="0"/>
        <v>3000000000</v>
      </c>
      <c r="K2" s="9">
        <f t="shared" si="0"/>
        <v>3000000000</v>
      </c>
      <c r="L2" s="9">
        <f t="shared" si="0"/>
        <v>3507800000</v>
      </c>
      <c r="M2" s="9">
        <f t="shared" si="0"/>
        <v>616000000</v>
      </c>
      <c r="N2" s="9">
        <f t="shared" si="0"/>
        <v>616000000</v>
      </c>
      <c r="O2" s="9">
        <f t="shared" si="0"/>
        <v>4117600000</v>
      </c>
      <c r="P2" s="9">
        <f t="shared" si="0"/>
        <v>3117600000</v>
      </c>
      <c r="Q2" s="9">
        <f t="shared" si="0"/>
        <v>3117600000</v>
      </c>
      <c r="R2" s="9">
        <f t="shared" si="0"/>
        <v>2617600000</v>
      </c>
      <c r="S2" s="9">
        <f t="shared" si="0"/>
        <v>4617600000</v>
      </c>
      <c r="T2" s="9">
        <f t="shared" si="0"/>
        <v>4617600000</v>
      </c>
      <c r="U2" s="9">
        <f t="shared" si="0"/>
        <v>3617600000</v>
      </c>
      <c r="V2" s="9">
        <f t="shared" si="0"/>
        <v>3617600000</v>
      </c>
      <c r="W2" s="9">
        <f t="shared" si="0"/>
        <v>617600000</v>
      </c>
    </row>
    <row r="3" spans="3:23" s="4" customFormat="1" ht="27.6">
      <c r="C3" s="6" t="s">
        <v>3</v>
      </c>
      <c r="D3" s="10" t="s">
        <v>2</v>
      </c>
      <c r="E3" s="9">
        <v>200000</v>
      </c>
      <c r="F3" s="9">
        <v>6000000</v>
      </c>
      <c r="G3" s="9">
        <v>6000000</v>
      </c>
      <c r="H3" s="9">
        <v>245000000</v>
      </c>
      <c r="I3" s="9">
        <v>245000000</v>
      </c>
      <c r="J3" s="9">
        <v>3000000000</v>
      </c>
      <c r="K3" s="9">
        <v>3000000000</v>
      </c>
      <c r="L3" s="9">
        <v>3497800000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3:23" s="4" customFormat="1" ht="13.8">
      <c r="C4" s="13" t="s">
        <v>8</v>
      </c>
      <c r="D4" s="11" t="s">
        <v>25</v>
      </c>
      <c r="E4" s="9"/>
      <c r="F4" s="9"/>
      <c r="G4" s="9"/>
      <c r="H4" s="9"/>
      <c r="I4" s="9"/>
      <c r="J4" s="9"/>
      <c r="K4" s="9"/>
      <c r="L4" s="9">
        <v>10000000</v>
      </c>
      <c r="M4" s="9">
        <v>100000000</v>
      </c>
      <c r="N4" s="9">
        <v>100000000</v>
      </c>
      <c r="O4" s="9">
        <v>100000000</v>
      </c>
      <c r="P4" s="9">
        <v>100000000</v>
      </c>
      <c r="Q4" s="9">
        <v>100000000</v>
      </c>
      <c r="R4" s="9">
        <v>100000000</v>
      </c>
      <c r="S4" s="9">
        <v>100000000</v>
      </c>
      <c r="T4" s="9">
        <v>100000000</v>
      </c>
      <c r="U4" s="9">
        <v>100000000</v>
      </c>
      <c r="V4" s="9">
        <v>100000000</v>
      </c>
      <c r="W4" s="9">
        <v>100000000</v>
      </c>
    </row>
    <row r="5" spans="3:23" s="4" customFormat="1" ht="13.8">
      <c r="C5" s="13"/>
      <c r="D5" s="11" t="s">
        <v>4</v>
      </c>
      <c r="E5" s="9"/>
      <c r="F5" s="9"/>
      <c r="G5" s="9"/>
      <c r="H5" s="9"/>
      <c r="I5" s="9"/>
      <c r="J5" s="9"/>
      <c r="K5" s="9"/>
      <c r="L5" s="9"/>
      <c r="M5" s="9">
        <v>5000000</v>
      </c>
      <c r="N5" s="9">
        <v>5000000</v>
      </c>
      <c r="O5" s="9">
        <v>5000000</v>
      </c>
      <c r="P5" s="9">
        <v>5000000</v>
      </c>
      <c r="Q5" s="9">
        <v>5000000</v>
      </c>
      <c r="R5" s="9">
        <v>5000000</v>
      </c>
      <c r="S5" s="9">
        <v>5000000</v>
      </c>
      <c r="T5" s="9">
        <v>5000000</v>
      </c>
      <c r="U5" s="9">
        <v>5000000</v>
      </c>
      <c r="V5" s="9">
        <v>5000000</v>
      </c>
      <c r="W5" s="9">
        <v>5000000</v>
      </c>
    </row>
    <row r="6" spans="3:23" s="4" customFormat="1" ht="13.8">
      <c r="C6" s="13"/>
      <c r="D6" s="11" t="s">
        <v>5</v>
      </c>
      <c r="E6" s="9"/>
      <c r="F6" s="9"/>
      <c r="G6" s="9"/>
      <c r="H6" s="9"/>
      <c r="I6" s="9"/>
      <c r="J6" s="9"/>
      <c r="K6" s="9"/>
      <c r="L6" s="9"/>
      <c r="M6" s="9">
        <v>1000000</v>
      </c>
      <c r="N6" s="9">
        <v>1000000</v>
      </c>
      <c r="O6" s="9">
        <v>1000000</v>
      </c>
      <c r="P6" s="9">
        <v>1000000</v>
      </c>
      <c r="Q6" s="9">
        <v>1000000</v>
      </c>
      <c r="R6" s="9">
        <v>1000000</v>
      </c>
      <c r="S6" s="9">
        <v>1000000</v>
      </c>
      <c r="T6" s="9">
        <v>1000000</v>
      </c>
      <c r="U6" s="9">
        <v>1000000</v>
      </c>
      <c r="V6" s="9">
        <v>1000000</v>
      </c>
      <c r="W6" s="9">
        <v>1000000</v>
      </c>
    </row>
    <row r="7" spans="3:23" s="4" customFormat="1" ht="13.8">
      <c r="C7" s="13"/>
      <c r="D7" s="11" t="s">
        <v>6</v>
      </c>
      <c r="E7" s="9"/>
      <c r="F7" s="9"/>
      <c r="G7" s="9"/>
      <c r="H7" s="9"/>
      <c r="I7" s="9"/>
      <c r="J7" s="9"/>
      <c r="K7" s="9"/>
      <c r="L7" s="9"/>
      <c r="M7" s="9">
        <v>60000000</v>
      </c>
      <c r="N7" s="9">
        <v>60000000</v>
      </c>
      <c r="O7" s="9">
        <v>60000000</v>
      </c>
      <c r="P7" s="9">
        <v>60000000</v>
      </c>
      <c r="Q7" s="9">
        <v>60000000</v>
      </c>
      <c r="R7" s="9">
        <v>60000000</v>
      </c>
      <c r="S7" s="9">
        <v>60000000</v>
      </c>
      <c r="T7" s="9">
        <v>60000000</v>
      </c>
      <c r="U7" s="9">
        <v>60000000</v>
      </c>
      <c r="V7" s="9">
        <v>60000000</v>
      </c>
      <c r="W7" s="9">
        <v>60000000</v>
      </c>
    </row>
    <row r="8" spans="3:23" s="4" customFormat="1" ht="13.8">
      <c r="C8" s="13"/>
      <c r="D8" s="11" t="s">
        <v>7</v>
      </c>
      <c r="E8" s="9"/>
      <c r="F8" s="9"/>
      <c r="G8" s="9"/>
      <c r="H8" s="9"/>
      <c r="I8" s="9"/>
      <c r="J8" s="9"/>
      <c r="K8" s="9"/>
      <c r="L8" s="9"/>
      <c r="M8" s="9">
        <v>150000000</v>
      </c>
      <c r="N8" s="9">
        <v>150000000</v>
      </c>
      <c r="O8" s="9">
        <v>150000000</v>
      </c>
      <c r="P8" s="9">
        <v>150000000</v>
      </c>
      <c r="Q8" s="9">
        <v>150000000</v>
      </c>
      <c r="R8" s="9">
        <v>150000000</v>
      </c>
      <c r="S8" s="9">
        <v>150000000</v>
      </c>
      <c r="T8" s="9">
        <v>150000000</v>
      </c>
      <c r="U8" s="9">
        <v>150000000</v>
      </c>
      <c r="V8" s="9">
        <v>150000000</v>
      </c>
      <c r="W8" s="9">
        <v>150000000</v>
      </c>
    </row>
    <row r="9" spans="3:23" s="4" customFormat="1" ht="34.200000000000003" customHeight="1">
      <c r="C9" s="13" t="s">
        <v>9</v>
      </c>
      <c r="D9" s="11" t="s">
        <v>11</v>
      </c>
      <c r="E9" s="9"/>
      <c r="F9" s="9"/>
      <c r="G9" s="9"/>
      <c r="H9" s="9"/>
      <c r="I9" s="9"/>
      <c r="J9" s="9"/>
      <c r="K9" s="9"/>
      <c r="L9" s="9"/>
      <c r="M9" s="9">
        <v>300000000</v>
      </c>
      <c r="N9" s="9">
        <v>300000000</v>
      </c>
      <c r="O9" s="9">
        <v>300000000</v>
      </c>
      <c r="P9" s="9">
        <v>300000000</v>
      </c>
      <c r="Q9" s="9">
        <v>300000000</v>
      </c>
      <c r="R9" s="9">
        <v>300000000</v>
      </c>
      <c r="S9" s="9">
        <v>300000000</v>
      </c>
      <c r="T9" s="9">
        <v>300000000</v>
      </c>
      <c r="U9" s="9">
        <v>300000000</v>
      </c>
      <c r="V9" s="9">
        <v>300000000</v>
      </c>
      <c r="W9" s="9">
        <v>300000000</v>
      </c>
    </row>
    <row r="10" spans="3:23" s="4" customFormat="1" ht="13.8">
      <c r="C10" s="13"/>
      <c r="D10" s="11" t="s">
        <v>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3" s="4" customFormat="1" ht="13.8">
      <c r="C11" s="13"/>
      <c r="D11" s="11" t="s">
        <v>12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3:23" s="4" customFormat="1" ht="42" customHeight="1">
      <c r="C12" s="13"/>
      <c r="D12" s="11" t="s">
        <v>13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3500000000</v>
      </c>
      <c r="P12" s="9">
        <v>2500000000</v>
      </c>
      <c r="Q12" s="9">
        <v>2500000000</v>
      </c>
      <c r="R12" s="9">
        <v>2000000000</v>
      </c>
      <c r="S12" s="9">
        <v>4000000000</v>
      </c>
      <c r="T12" s="9">
        <v>4000000000</v>
      </c>
      <c r="U12" s="9">
        <v>3000000000</v>
      </c>
      <c r="V12" s="9">
        <v>3000000000</v>
      </c>
      <c r="W12" s="9"/>
    </row>
    <row r="13" spans="3:23" s="4" customFormat="1" ht="34.200000000000003" customHeight="1">
      <c r="C13" s="13"/>
      <c r="D13" s="11" t="s">
        <v>14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3:23" s="4" customFormat="1" ht="13.8">
      <c r="C14" s="14" t="s">
        <v>10</v>
      </c>
      <c r="D14" s="11" t="s">
        <v>39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500000</v>
      </c>
      <c r="P14" s="9">
        <v>500000</v>
      </c>
      <c r="Q14" s="9">
        <v>500000</v>
      </c>
      <c r="R14" s="9">
        <v>500000</v>
      </c>
      <c r="S14" s="9">
        <v>500000</v>
      </c>
      <c r="T14" s="9">
        <v>500000</v>
      </c>
      <c r="U14" s="9">
        <v>500000</v>
      </c>
      <c r="V14" s="9">
        <v>500000</v>
      </c>
      <c r="W14" s="9">
        <v>500000</v>
      </c>
    </row>
    <row r="15" spans="3:23" s="4" customFormat="1" ht="13.8">
      <c r="C15" s="14"/>
      <c r="D15" s="11" t="s">
        <v>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100000</v>
      </c>
      <c r="P15" s="9">
        <v>100000</v>
      </c>
      <c r="Q15" s="9">
        <v>100000</v>
      </c>
      <c r="R15" s="9">
        <v>100000</v>
      </c>
      <c r="S15" s="9">
        <v>100000</v>
      </c>
      <c r="T15" s="9">
        <v>100000</v>
      </c>
      <c r="U15" s="9">
        <v>100000</v>
      </c>
      <c r="V15" s="9">
        <v>100000</v>
      </c>
      <c r="W15" s="9">
        <v>100000</v>
      </c>
    </row>
    <row r="16" spans="3:23" s="4" customFormat="1" ht="13.8">
      <c r="C16" s="14"/>
      <c r="D16" s="11" t="s">
        <v>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500000</v>
      </c>
      <c r="P16" s="9">
        <v>500000</v>
      </c>
      <c r="Q16" s="9">
        <v>500000</v>
      </c>
      <c r="R16" s="9">
        <v>500000</v>
      </c>
      <c r="S16" s="9">
        <v>500000</v>
      </c>
      <c r="T16" s="9">
        <v>500000</v>
      </c>
      <c r="U16" s="9">
        <v>500000</v>
      </c>
      <c r="V16" s="9">
        <v>500000</v>
      </c>
      <c r="W16" s="9">
        <v>500000</v>
      </c>
    </row>
    <row r="17" spans="3:23" s="4" customFormat="1" ht="13.8">
      <c r="C17" s="14"/>
      <c r="D17" s="11" t="s">
        <v>12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500000</v>
      </c>
      <c r="P17" s="9">
        <v>500000</v>
      </c>
      <c r="Q17" s="9">
        <v>500000</v>
      </c>
      <c r="R17" s="9">
        <v>500000</v>
      </c>
      <c r="S17" s="9">
        <v>500000</v>
      </c>
      <c r="T17" s="9">
        <v>500000</v>
      </c>
      <c r="U17" s="9">
        <v>500000</v>
      </c>
      <c r="V17" s="9">
        <v>500000</v>
      </c>
      <c r="W17" s="9">
        <v>500000</v>
      </c>
    </row>
    <row r="18" spans="3:23" s="4" customFormat="1" ht="13.8" hidden="1">
      <c r="C18" s="7"/>
      <c r="D18" s="1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3:23" s="4" customFormat="1" ht="13.8" hidden="1">
      <c r="C19" s="7"/>
      <c r="D19" s="1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3:23" s="4" customFormat="1" ht="13.8" hidden="1">
      <c r="C20" s="7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3:23" s="4" customFormat="1" ht="13.8" hidden="1">
      <c r="C21" s="7"/>
      <c r="D21" s="1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3:23" s="4" customFormat="1" ht="15" customHeight="1">
      <c r="C22" s="14" t="s">
        <v>38</v>
      </c>
      <c r="D22" s="14"/>
      <c r="E22" s="9">
        <f t="shared" ref="E22:V22" si="1">SUM(E23:E32)</f>
        <v>200000</v>
      </c>
      <c r="F22" s="9">
        <f t="shared" si="1"/>
        <v>5500000</v>
      </c>
      <c r="G22" s="9">
        <f t="shared" si="1"/>
        <v>5500000</v>
      </c>
      <c r="H22" s="9">
        <f t="shared" si="1"/>
        <v>244500000</v>
      </c>
      <c r="I22" s="9">
        <f t="shared" si="1"/>
        <v>244500000</v>
      </c>
      <c r="J22" s="9">
        <f t="shared" si="1"/>
        <v>2999500000</v>
      </c>
      <c r="K22" s="9">
        <f t="shared" si="1"/>
        <v>2999500000</v>
      </c>
      <c r="L22" s="9">
        <f t="shared" si="1"/>
        <v>3417280000</v>
      </c>
      <c r="M22" s="9">
        <f t="shared" si="1"/>
        <v>544000000</v>
      </c>
      <c r="N22" s="9">
        <f t="shared" si="1"/>
        <v>544000000</v>
      </c>
      <c r="O22" s="9">
        <f t="shared" si="1"/>
        <v>4094000000</v>
      </c>
      <c r="P22" s="9">
        <f t="shared" si="1"/>
        <v>3094000000</v>
      </c>
      <c r="Q22" s="9">
        <f t="shared" si="1"/>
        <v>3094000000</v>
      </c>
      <c r="R22" s="9">
        <f t="shared" si="1"/>
        <v>2094000000</v>
      </c>
      <c r="S22" s="9">
        <f t="shared" si="1"/>
        <v>744000000</v>
      </c>
      <c r="T22" s="9">
        <f t="shared" si="1"/>
        <v>744000000</v>
      </c>
      <c r="U22" s="9">
        <f t="shared" si="1"/>
        <v>744000000</v>
      </c>
      <c r="V22" s="9">
        <f t="shared" si="1"/>
        <v>744000000</v>
      </c>
      <c r="W22" s="9">
        <f>SUM(W23:W32)</f>
        <v>544000000</v>
      </c>
    </row>
    <row r="23" spans="3:23" s="4" customFormat="1" ht="13.8">
      <c r="C23" s="13" t="s">
        <v>22</v>
      </c>
      <c r="D23" s="11" t="s">
        <v>34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3500000000</v>
      </c>
      <c r="P23" s="9">
        <v>2500000000</v>
      </c>
      <c r="Q23" s="9">
        <v>2500000000</v>
      </c>
      <c r="R23" s="9">
        <v>1500000000</v>
      </c>
      <c r="S23" s="9"/>
      <c r="T23" s="9"/>
      <c r="U23" s="9"/>
      <c r="V23" s="9"/>
      <c r="W23" s="9"/>
    </row>
    <row r="24" spans="3:23" s="4" customFormat="1" ht="13.8">
      <c r="C24" s="13"/>
      <c r="D24" s="11" t="s">
        <v>35</v>
      </c>
      <c r="E24" s="9"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3:23" s="4" customFormat="1" ht="27.6">
      <c r="C25" s="13"/>
      <c r="D25" s="11" t="s">
        <v>33</v>
      </c>
      <c r="E25" s="9">
        <v>200000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3:23" s="4" customFormat="1" ht="27.6">
      <c r="C26" s="13"/>
      <c r="D26" s="11" t="s">
        <v>32</v>
      </c>
      <c r="E26" s="9"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3:23" s="4" customFormat="1" ht="13.8">
      <c r="C27" s="13"/>
      <c r="D27" s="11" t="s">
        <v>31</v>
      </c>
      <c r="E27" s="9"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3:23" s="4" customFormat="1" ht="13.8">
      <c r="C28" s="13"/>
      <c r="D28" s="11" t="s">
        <v>30</v>
      </c>
      <c r="E28" s="9"/>
      <c r="F28" s="9">
        <v>5000000</v>
      </c>
      <c r="G28" s="9">
        <v>5000000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3:23" s="4" customFormat="1" ht="27.6">
      <c r="C29" s="13"/>
      <c r="D29" s="11" t="s">
        <v>29</v>
      </c>
      <c r="E29" s="9"/>
      <c r="F29" s="9"/>
      <c r="G29" s="9"/>
      <c r="H29" s="9">
        <v>244000000</v>
      </c>
      <c r="I29" s="9">
        <v>244000000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3:23" s="4" customFormat="1" ht="27.6">
      <c r="C30" s="13"/>
      <c r="D30" s="11" t="s">
        <v>28</v>
      </c>
      <c r="E30" s="9"/>
      <c r="F30" s="9"/>
      <c r="G30" s="9"/>
      <c r="H30" s="9"/>
      <c r="I30" s="9"/>
      <c r="J30" s="9">
        <v>2999000000</v>
      </c>
      <c r="K30" s="9">
        <v>2989000000</v>
      </c>
      <c r="L30" s="9">
        <v>3365780000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23" s="4" customFormat="1" ht="42" customHeight="1">
      <c r="C31" s="13"/>
      <c r="D31" s="11" t="s">
        <v>27</v>
      </c>
      <c r="E31" s="9"/>
      <c r="F31" s="9"/>
      <c r="G31" s="9"/>
      <c r="H31" s="9"/>
      <c r="I31" s="9"/>
      <c r="J31" s="9"/>
      <c r="K31" s="9">
        <v>10000000</v>
      </c>
      <c r="L31" s="9">
        <v>10000000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3:23" s="4" customFormat="1" ht="32.4" customHeight="1">
      <c r="C32" s="14" t="s">
        <v>23</v>
      </c>
      <c r="D32" s="11" t="s">
        <v>26</v>
      </c>
      <c r="E32" s="9">
        <f>E33+E34+E35+E36+E37+E38</f>
        <v>0</v>
      </c>
      <c r="F32" s="9">
        <f t="shared" ref="F32:K32" si="2">F33+F34+F35+F36+F37+F38</f>
        <v>500000</v>
      </c>
      <c r="G32" s="9">
        <f t="shared" si="2"/>
        <v>500000</v>
      </c>
      <c r="H32" s="9">
        <f t="shared" si="2"/>
        <v>500000</v>
      </c>
      <c r="I32" s="9">
        <f t="shared" si="2"/>
        <v>500000</v>
      </c>
      <c r="J32" s="9">
        <f t="shared" si="2"/>
        <v>500000</v>
      </c>
      <c r="K32" s="9">
        <f t="shared" si="2"/>
        <v>500000</v>
      </c>
      <c r="L32" s="9">
        <f>L33+L34+L35+L36+L37+L38+L39+L40</f>
        <v>41500000</v>
      </c>
      <c r="M32" s="9">
        <f t="shared" ref="M32:W32" si="3">M33+M34+M35+M36+M37+M38+M39+M40</f>
        <v>544000000</v>
      </c>
      <c r="N32" s="9">
        <f t="shared" si="3"/>
        <v>544000000</v>
      </c>
      <c r="O32" s="9">
        <f t="shared" si="3"/>
        <v>594000000</v>
      </c>
      <c r="P32" s="9">
        <f t="shared" si="3"/>
        <v>594000000</v>
      </c>
      <c r="Q32" s="9">
        <f t="shared" si="3"/>
        <v>594000000</v>
      </c>
      <c r="R32" s="9">
        <f t="shared" si="3"/>
        <v>594000000</v>
      </c>
      <c r="S32" s="9">
        <f t="shared" si="3"/>
        <v>744000000</v>
      </c>
      <c r="T32" s="9">
        <f t="shared" si="3"/>
        <v>744000000</v>
      </c>
      <c r="U32" s="9">
        <f t="shared" si="3"/>
        <v>744000000</v>
      </c>
      <c r="V32" s="9">
        <f t="shared" si="3"/>
        <v>744000000</v>
      </c>
      <c r="W32" s="9">
        <f t="shared" si="3"/>
        <v>544000000</v>
      </c>
    </row>
    <row r="33" spans="3:23" s="4" customFormat="1" ht="33" customHeight="1">
      <c r="C33" s="14"/>
      <c r="D33" s="11" t="s">
        <v>15</v>
      </c>
      <c r="E33" s="9"/>
      <c r="F33" s="9"/>
      <c r="G33" s="9"/>
      <c r="H33" s="9"/>
      <c r="I33" s="9"/>
      <c r="J33" s="9"/>
      <c r="K33" s="9"/>
      <c r="L33" s="9">
        <v>1000000</v>
      </c>
      <c r="M33" s="9">
        <v>3000000</v>
      </c>
      <c r="N33" s="9">
        <v>3000000</v>
      </c>
      <c r="O33" s="9">
        <v>3000000</v>
      </c>
      <c r="P33" s="9">
        <v>3000000</v>
      </c>
      <c r="Q33" s="9">
        <v>3000000</v>
      </c>
      <c r="R33" s="9">
        <v>3000000</v>
      </c>
      <c r="S33" s="9">
        <v>3000000</v>
      </c>
      <c r="T33" s="9">
        <v>3000000</v>
      </c>
      <c r="U33" s="9">
        <v>3000000</v>
      </c>
      <c r="V33" s="9">
        <v>3000000</v>
      </c>
      <c r="W33" s="9">
        <v>3000000</v>
      </c>
    </row>
    <row r="34" spans="3:23" s="4" customFormat="1" ht="28.8" customHeight="1">
      <c r="C34" s="14"/>
      <c r="D34" s="11" t="s">
        <v>20</v>
      </c>
      <c r="E34" s="9"/>
      <c r="F34" s="9"/>
      <c r="G34" s="9"/>
      <c r="H34" s="9"/>
      <c r="I34" s="9"/>
      <c r="J34" s="9"/>
      <c r="K34" s="9"/>
      <c r="L34" s="9">
        <v>20000000</v>
      </c>
      <c r="M34" s="9">
        <v>240000000</v>
      </c>
      <c r="N34" s="9">
        <v>240000000</v>
      </c>
      <c r="O34" s="9">
        <v>240000000</v>
      </c>
      <c r="P34" s="9">
        <v>240000000</v>
      </c>
      <c r="Q34" s="9">
        <v>240000000</v>
      </c>
      <c r="R34" s="9">
        <v>240000000</v>
      </c>
      <c r="S34" s="9">
        <v>240000000</v>
      </c>
      <c r="T34" s="9">
        <v>240000000</v>
      </c>
      <c r="U34" s="9">
        <v>240000000</v>
      </c>
      <c r="V34" s="9">
        <v>240000000</v>
      </c>
      <c r="W34" s="9">
        <v>240000000</v>
      </c>
    </row>
    <row r="35" spans="3:23" s="4" customFormat="1" ht="30" customHeight="1">
      <c r="C35" s="14"/>
      <c r="D35" s="11" t="s">
        <v>16</v>
      </c>
      <c r="E35" s="9"/>
      <c r="F35" s="9"/>
      <c r="G35" s="9"/>
      <c r="H35" s="9"/>
      <c r="I35" s="9"/>
      <c r="J35" s="9"/>
      <c r="K35" s="9"/>
      <c r="L35" s="9">
        <v>20000000</v>
      </c>
      <c r="M35" s="9">
        <v>200000000</v>
      </c>
      <c r="N35" s="9">
        <v>200000000</v>
      </c>
      <c r="O35" s="9">
        <v>200000000</v>
      </c>
      <c r="P35" s="9">
        <v>200000000</v>
      </c>
      <c r="Q35" s="9">
        <v>200000000</v>
      </c>
      <c r="R35" s="9">
        <v>200000000</v>
      </c>
      <c r="S35" s="9">
        <v>200000000</v>
      </c>
      <c r="T35" s="9">
        <v>200000000</v>
      </c>
      <c r="U35" s="9">
        <v>200000000</v>
      </c>
      <c r="V35" s="9">
        <v>200000000</v>
      </c>
      <c r="W35" s="9">
        <v>200000000</v>
      </c>
    </row>
    <row r="36" spans="3:23" s="4" customFormat="1" ht="13.8">
      <c r="C36" s="14"/>
      <c r="D36" s="11" t="s">
        <v>17</v>
      </c>
      <c r="E36" s="9"/>
      <c r="F36" s="9">
        <v>500000</v>
      </c>
      <c r="G36" s="9">
        <v>500000</v>
      </c>
      <c r="H36" s="9">
        <v>500000</v>
      </c>
      <c r="I36" s="9">
        <v>500000</v>
      </c>
      <c r="J36" s="9">
        <v>500000</v>
      </c>
      <c r="K36" s="9">
        <v>500000</v>
      </c>
      <c r="L36" s="9">
        <v>500000</v>
      </c>
      <c r="M36" s="9">
        <v>1000000</v>
      </c>
      <c r="N36" s="9">
        <v>1000000</v>
      </c>
      <c r="O36" s="9">
        <v>1000000</v>
      </c>
      <c r="P36" s="9">
        <v>1000000</v>
      </c>
      <c r="Q36" s="9">
        <v>1000000</v>
      </c>
      <c r="R36" s="9">
        <v>1000000</v>
      </c>
      <c r="S36" s="9">
        <v>1000000</v>
      </c>
      <c r="T36" s="9">
        <v>1000000</v>
      </c>
      <c r="U36" s="9">
        <v>1000000</v>
      </c>
      <c r="V36" s="9">
        <v>1000000</v>
      </c>
      <c r="W36" s="9">
        <v>1000000</v>
      </c>
    </row>
    <row r="37" spans="3:23" s="4" customFormat="1" ht="26.4" customHeight="1">
      <c r="C37" s="14"/>
      <c r="D37" s="11" t="s">
        <v>18</v>
      </c>
      <c r="E37" s="9"/>
      <c r="F37" s="9"/>
      <c r="G37" s="9"/>
      <c r="H37" s="9"/>
      <c r="I37" s="9"/>
      <c r="J37" s="9"/>
      <c r="K37" s="9"/>
      <c r="L37" s="9"/>
      <c r="M37" s="9">
        <v>50000000</v>
      </c>
      <c r="N37" s="9">
        <v>50000000</v>
      </c>
      <c r="O37" s="9">
        <v>50000000</v>
      </c>
      <c r="P37" s="9">
        <v>50000000</v>
      </c>
      <c r="Q37" s="9">
        <v>50000000</v>
      </c>
      <c r="R37" s="9">
        <v>50000000</v>
      </c>
      <c r="S37" s="9">
        <v>50000000</v>
      </c>
      <c r="T37" s="9">
        <v>50000000</v>
      </c>
      <c r="U37" s="9">
        <v>50000000</v>
      </c>
      <c r="V37" s="9">
        <v>50000000</v>
      </c>
      <c r="W37" s="9">
        <v>50000000</v>
      </c>
    </row>
    <row r="38" spans="3:23" s="4" customFormat="1" ht="25.2" customHeight="1">
      <c r="C38" s="14"/>
      <c r="D38" s="11" t="s">
        <v>19</v>
      </c>
      <c r="E38" s="9"/>
      <c r="F38" s="9"/>
      <c r="G38" s="9"/>
      <c r="H38" s="9"/>
      <c r="I38" s="9"/>
      <c r="J38" s="9"/>
      <c r="K38" s="9"/>
      <c r="L38" s="9"/>
      <c r="M38" s="9">
        <v>50000000</v>
      </c>
      <c r="N38" s="9">
        <v>50000000</v>
      </c>
      <c r="O38" s="9">
        <v>50000000</v>
      </c>
      <c r="P38" s="9">
        <v>50000000</v>
      </c>
      <c r="Q38" s="9">
        <v>50000000</v>
      </c>
      <c r="R38" s="9">
        <v>50000000</v>
      </c>
      <c r="S38" s="9">
        <v>50000000</v>
      </c>
      <c r="T38" s="9">
        <v>50000000</v>
      </c>
      <c r="U38" s="9">
        <v>50000000</v>
      </c>
      <c r="V38" s="9">
        <v>50000000</v>
      </c>
      <c r="W38" s="9">
        <v>50000000</v>
      </c>
    </row>
    <row r="39" spans="3:23" s="4" customFormat="1" ht="46.8" customHeight="1">
      <c r="C39" s="14" t="s">
        <v>24</v>
      </c>
      <c r="D39" s="11" t="s"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50000000</v>
      </c>
      <c r="P39" s="9">
        <v>50000000</v>
      </c>
      <c r="Q39" s="9">
        <v>50000000</v>
      </c>
      <c r="R39" s="9">
        <v>50000000</v>
      </c>
      <c r="S39" s="9"/>
      <c r="T39" s="9"/>
      <c r="U39" s="9"/>
      <c r="V39" s="9"/>
      <c r="W39" s="9"/>
    </row>
    <row r="40" spans="3:23" s="4" customFormat="1" ht="29.4" customHeight="1">
      <c r="C40" s="14"/>
      <c r="D40" s="11" t="s"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200000000</v>
      </c>
      <c r="T40" s="9">
        <v>200000000</v>
      </c>
      <c r="U40" s="9">
        <v>200000000</v>
      </c>
      <c r="V40" s="9">
        <v>200000000</v>
      </c>
      <c r="W40" s="9"/>
    </row>
    <row r="41" spans="3:23" s="4" customFormat="1" ht="36" customHeight="1">
      <c r="C41" s="12" t="s">
        <v>21</v>
      </c>
      <c r="D41" s="12"/>
      <c r="E41" s="5">
        <f t="shared" ref="E41:W41" si="4">E2-E22</f>
        <v>0</v>
      </c>
      <c r="F41" s="5">
        <f t="shared" si="4"/>
        <v>500000</v>
      </c>
      <c r="G41" s="5">
        <f t="shared" si="4"/>
        <v>500000</v>
      </c>
      <c r="H41" s="5">
        <f t="shared" si="4"/>
        <v>500000</v>
      </c>
      <c r="I41" s="5">
        <f t="shared" si="4"/>
        <v>500000</v>
      </c>
      <c r="J41" s="5">
        <f t="shared" si="4"/>
        <v>500000</v>
      </c>
      <c r="K41" s="5">
        <f t="shared" si="4"/>
        <v>500000</v>
      </c>
      <c r="L41" s="5">
        <f t="shared" si="4"/>
        <v>90520000</v>
      </c>
      <c r="M41" s="5">
        <f t="shared" si="4"/>
        <v>72000000</v>
      </c>
      <c r="N41" s="5">
        <f t="shared" si="4"/>
        <v>72000000</v>
      </c>
      <c r="O41" s="5">
        <f t="shared" si="4"/>
        <v>23600000</v>
      </c>
      <c r="P41" s="5">
        <f t="shared" si="4"/>
        <v>23600000</v>
      </c>
      <c r="Q41" s="5">
        <f t="shared" si="4"/>
        <v>23600000</v>
      </c>
      <c r="R41" s="5">
        <f t="shared" si="4"/>
        <v>523600000</v>
      </c>
      <c r="S41" s="5">
        <f t="shared" si="4"/>
        <v>3873600000</v>
      </c>
      <c r="T41" s="5">
        <f t="shared" si="4"/>
        <v>3873600000</v>
      </c>
      <c r="U41" s="5">
        <f t="shared" si="4"/>
        <v>2873600000</v>
      </c>
      <c r="V41" s="5">
        <f t="shared" si="4"/>
        <v>2873600000</v>
      </c>
      <c r="W41" s="5">
        <f t="shared" si="4"/>
        <v>73600000</v>
      </c>
    </row>
    <row r="42" spans="3:23" s="4" customFormat="1" ht="13.8">
      <c r="D42" s="3"/>
    </row>
    <row r="43" spans="3:23" s="4" customFormat="1" ht="13.8">
      <c r="D43" s="3"/>
    </row>
    <row r="44" spans="3:23" s="4" customFormat="1" ht="13.8">
      <c r="D44" s="3"/>
    </row>
    <row r="45" spans="3:23" s="4" customFormat="1" ht="13.8">
      <c r="D45" s="3"/>
    </row>
    <row r="46" spans="3:23" s="4" customFormat="1" ht="13.8">
      <c r="D46" s="3"/>
    </row>
    <row r="47" spans="3:23" s="4" customFormat="1" ht="13.8">
      <c r="D47" s="3"/>
    </row>
    <row r="48" spans="3:23" s="4" customFormat="1" ht="13.8">
      <c r="D48" s="3"/>
    </row>
    <row r="49" spans="4:4" s="4" customFormat="1" ht="13.8">
      <c r="D49" s="3"/>
    </row>
    <row r="50" spans="4:4" s="4" customFormat="1" ht="13.8">
      <c r="D50" s="3"/>
    </row>
    <row r="51" spans="4:4" s="4" customFormat="1" ht="13.8">
      <c r="D51" s="3"/>
    </row>
    <row r="52" spans="4:4" s="4" customFormat="1" ht="13.8">
      <c r="D52" s="3"/>
    </row>
    <row r="53" spans="4:4" s="4" customFormat="1" ht="13.8">
      <c r="D53" s="3"/>
    </row>
    <row r="54" spans="4:4" s="4" customFormat="1" ht="13.8">
      <c r="D54" s="3"/>
    </row>
    <row r="55" spans="4:4" s="4" customFormat="1" ht="13.8">
      <c r="D55" s="3"/>
    </row>
    <row r="56" spans="4:4" s="4" customFormat="1" ht="13.8">
      <c r="D56" s="3"/>
    </row>
    <row r="57" spans="4:4" s="4" customFormat="1" ht="13.8">
      <c r="D57" s="3"/>
    </row>
    <row r="58" spans="4:4" s="4" customFormat="1" ht="13.8">
      <c r="D58" s="3"/>
    </row>
    <row r="59" spans="4:4" s="4" customFormat="1" ht="13.8">
      <c r="D59" s="3"/>
    </row>
    <row r="60" spans="4:4" s="4" customFormat="1" ht="13.8">
      <c r="D60" s="3"/>
    </row>
    <row r="61" spans="4:4" s="4" customFormat="1" ht="13.8">
      <c r="D61" s="3"/>
    </row>
    <row r="62" spans="4:4" s="4" customFormat="1" ht="13.8">
      <c r="D62" s="3"/>
    </row>
    <row r="63" spans="4:4" s="4" customFormat="1" ht="13.8">
      <c r="D63" s="3"/>
    </row>
    <row r="64" spans="4:4" s="4" customFormat="1" ht="13.8">
      <c r="D64" s="3"/>
    </row>
    <row r="65" spans="4:4" s="4" customFormat="1" ht="13.8">
      <c r="D65" s="3"/>
    </row>
    <row r="66" spans="4:4" s="4" customFormat="1" ht="13.8">
      <c r="D66" s="3"/>
    </row>
    <row r="67" spans="4:4" s="4" customFormat="1" ht="13.8">
      <c r="D67" s="3"/>
    </row>
    <row r="68" spans="4:4" s="4" customFormat="1" ht="13.8">
      <c r="D68" s="3"/>
    </row>
    <row r="69" spans="4:4" s="4" customFormat="1" ht="13.8">
      <c r="D69" s="3"/>
    </row>
    <row r="70" spans="4:4" s="4" customFormat="1" ht="13.8">
      <c r="D70" s="3"/>
    </row>
    <row r="71" spans="4:4" s="4" customFormat="1" ht="13.8">
      <c r="D71" s="3"/>
    </row>
    <row r="72" spans="4:4" ht="21">
      <c r="D72" s="2"/>
    </row>
    <row r="73" spans="4:4" ht="21">
      <c r="D73" s="2"/>
    </row>
    <row r="74" spans="4:4" ht="21">
      <c r="D74" s="2"/>
    </row>
    <row r="75" spans="4:4" ht="21">
      <c r="D75" s="2"/>
    </row>
    <row r="76" spans="4:4" ht="21">
      <c r="D76" s="2"/>
    </row>
  </sheetData>
  <mergeCells count="10">
    <mergeCell ref="C2:D2"/>
    <mergeCell ref="C22:D22"/>
    <mergeCell ref="C1:D1"/>
    <mergeCell ref="C41:D41"/>
    <mergeCell ref="C4:C8"/>
    <mergeCell ref="C9:C13"/>
    <mergeCell ref="C14:C17"/>
    <mergeCell ref="C23:C31"/>
    <mergeCell ref="C32:C38"/>
    <mergeCell ref="C39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Овчаров</dc:creator>
  <cp:lastModifiedBy>Артем Овчаров</cp:lastModifiedBy>
  <dcterms:created xsi:type="dcterms:W3CDTF">2015-06-05T18:19:34Z</dcterms:created>
  <dcterms:modified xsi:type="dcterms:W3CDTF">2023-09-26T23:39:45Z</dcterms:modified>
</cp:coreProperties>
</file>