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1abc2221f4b42e47/Рабочий стол/"/>
    </mc:Choice>
  </mc:AlternateContent>
  <xr:revisionPtr revIDLastSave="0" documentId="8_{56ABED02-8677-4F8B-85F7-5262C029CAEB}" xr6:coauthVersionLast="47" xr6:coauthVersionMax="47" xr10:uidLastSave="{00000000-0000-0000-0000-000000000000}"/>
  <bookViews>
    <workbookView xWindow="-120" yWindow="-120" windowWidth="29040" windowHeight="15840" tabRatio="331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3" i="1" l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H83" i="1"/>
  <c r="I82" i="1"/>
  <c r="J82" i="1"/>
  <c r="K82" i="1"/>
  <c r="L82" i="1"/>
  <c r="M82" i="1"/>
  <c r="N82" i="1"/>
  <c r="O82" i="1"/>
  <c r="P82" i="1"/>
  <c r="Q82" i="1"/>
  <c r="R82" i="1"/>
  <c r="S82" i="1"/>
  <c r="T82" i="1"/>
  <c r="T88" i="1" s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H82" i="1"/>
  <c r="I81" i="1"/>
  <c r="J81" i="1"/>
  <c r="K81" i="1"/>
  <c r="L81" i="1"/>
  <c r="M81" i="1"/>
  <c r="N81" i="1"/>
  <c r="O81" i="1"/>
  <c r="P81" i="1"/>
  <c r="Q81" i="1"/>
  <c r="R81" i="1"/>
  <c r="S81" i="1"/>
  <c r="G81" i="1" s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H81" i="1"/>
  <c r="I80" i="1"/>
  <c r="J80" i="1"/>
  <c r="K80" i="1"/>
  <c r="G80" i="1" s="1"/>
  <c r="L80" i="1"/>
  <c r="M80" i="1"/>
  <c r="N80" i="1"/>
  <c r="O80" i="1"/>
  <c r="P80" i="1"/>
  <c r="Q80" i="1"/>
  <c r="R80" i="1"/>
  <c r="S80" i="1"/>
  <c r="S88" i="1" s="1"/>
  <c r="T80" i="1"/>
  <c r="U80" i="1"/>
  <c r="V80" i="1"/>
  <c r="V88" i="1" s="1"/>
  <c r="W80" i="1"/>
  <c r="X80" i="1"/>
  <c r="Y80" i="1"/>
  <c r="Z80" i="1"/>
  <c r="AA80" i="1"/>
  <c r="AB80" i="1"/>
  <c r="AC80" i="1"/>
  <c r="AD80" i="1"/>
  <c r="AD88" i="1" s="1"/>
  <c r="AE80" i="1"/>
  <c r="AF80" i="1"/>
  <c r="AF88" i="1" s="1"/>
  <c r="AG80" i="1"/>
  <c r="AG88" i="1" s="1"/>
  <c r="AH80" i="1"/>
  <c r="AI80" i="1"/>
  <c r="AJ80" i="1"/>
  <c r="AK80" i="1"/>
  <c r="AL80" i="1"/>
  <c r="AM80" i="1"/>
  <c r="AN80" i="1"/>
  <c r="AO80" i="1"/>
  <c r="AP80" i="1"/>
  <c r="AQ80" i="1"/>
  <c r="H80" i="1"/>
  <c r="I88" i="1"/>
  <c r="I79" i="1"/>
  <c r="J79" i="1"/>
  <c r="G79" i="1" s="1"/>
  <c r="K79" i="1"/>
  <c r="L79" i="1"/>
  <c r="M79" i="1"/>
  <c r="N79" i="1"/>
  <c r="O79" i="1"/>
  <c r="P79" i="1"/>
  <c r="P88" i="1" s="1"/>
  <c r="Q79" i="1"/>
  <c r="R79" i="1"/>
  <c r="S79" i="1"/>
  <c r="T79" i="1"/>
  <c r="U79" i="1"/>
  <c r="V79" i="1"/>
  <c r="W79" i="1"/>
  <c r="W88" i="1" s="1"/>
  <c r="X79" i="1"/>
  <c r="Y79" i="1"/>
  <c r="Z79" i="1"/>
  <c r="AA79" i="1"/>
  <c r="AB79" i="1"/>
  <c r="AB88" i="1" s="1"/>
  <c r="AC79" i="1"/>
  <c r="AD79" i="1"/>
  <c r="AE79" i="1"/>
  <c r="AF79" i="1"/>
  <c r="AG79" i="1"/>
  <c r="AH79" i="1"/>
  <c r="AH88" i="1" s="1"/>
  <c r="AI79" i="1"/>
  <c r="AI88" i="1" s="1"/>
  <c r="AJ79" i="1"/>
  <c r="AK79" i="1"/>
  <c r="AL79" i="1"/>
  <c r="AM79" i="1"/>
  <c r="AN79" i="1"/>
  <c r="AO79" i="1"/>
  <c r="AP79" i="1"/>
  <c r="AQ79" i="1"/>
  <c r="H79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Q78" i="1"/>
  <c r="Q88" i="1" s="1"/>
  <c r="R78" i="1"/>
  <c r="S78" i="1"/>
  <c r="T78" i="1"/>
  <c r="U78" i="1"/>
  <c r="V78" i="1"/>
  <c r="W78" i="1"/>
  <c r="X78" i="1"/>
  <c r="M78" i="1"/>
  <c r="N78" i="1"/>
  <c r="N88" i="1" s="1"/>
  <c r="O78" i="1"/>
  <c r="P78" i="1"/>
  <c r="J78" i="1"/>
  <c r="K78" i="1"/>
  <c r="L78" i="1"/>
  <c r="I78" i="1"/>
  <c r="H78" i="1"/>
  <c r="AS90" i="1"/>
  <c r="AR90" i="1"/>
  <c r="AN88" i="1"/>
  <c r="O88" i="1"/>
  <c r="AI37" i="1"/>
  <c r="L37" i="1"/>
  <c r="N37" i="1"/>
  <c r="W36" i="1"/>
  <c r="J36" i="1"/>
  <c r="L36" i="1"/>
  <c r="G21" i="1"/>
  <c r="G20" i="1"/>
  <c r="G18" i="1"/>
  <c r="G17" i="1"/>
  <c r="G16" i="1"/>
  <c r="G15" i="1"/>
  <c r="G14" i="1"/>
  <c r="G19" i="1"/>
  <c r="AS26" i="1"/>
  <c r="AR26" i="1"/>
  <c r="AQ26" i="1"/>
  <c r="AQ37" i="1" s="1"/>
  <c r="AP26" i="1"/>
  <c r="AP37" i="1" s="1"/>
  <c r="AO26" i="1"/>
  <c r="AN26" i="1"/>
  <c r="AN36" i="1" s="1"/>
  <c r="AM26" i="1"/>
  <c r="AL26" i="1"/>
  <c r="AK26" i="1"/>
  <c r="AK37" i="1" s="1"/>
  <c r="AJ26" i="1"/>
  <c r="AJ36" i="1" s="1"/>
  <c r="AI26" i="1"/>
  <c r="AI36" i="1" s="1"/>
  <c r="AH26" i="1"/>
  <c r="AG26" i="1"/>
  <c r="AG36" i="1" s="1"/>
  <c r="AF26" i="1"/>
  <c r="AE26" i="1"/>
  <c r="AE37" i="1" s="1"/>
  <c r="AD26" i="1"/>
  <c r="AD37" i="1" s="1"/>
  <c r="AC26" i="1"/>
  <c r="AB26" i="1"/>
  <c r="AB36" i="1" s="1"/>
  <c r="AA26" i="1"/>
  <c r="Z26" i="1"/>
  <c r="Y26" i="1"/>
  <c r="Y37" i="1" s="1"/>
  <c r="X26" i="1"/>
  <c r="X36" i="1" s="1"/>
  <c r="W26" i="1"/>
  <c r="W37" i="1" s="1"/>
  <c r="V26" i="1"/>
  <c r="V37" i="1" s="1"/>
  <c r="U26" i="1"/>
  <c r="U37" i="1" s="1"/>
  <c r="T26" i="1"/>
  <c r="T37" i="1" s="1"/>
  <c r="S26" i="1"/>
  <c r="S37" i="1" s="1"/>
  <c r="R26" i="1"/>
  <c r="R37" i="1" s="1"/>
  <c r="Q26" i="1"/>
  <c r="Q37" i="1" s="1"/>
  <c r="P26" i="1"/>
  <c r="P37" i="1" s="1"/>
  <c r="O26" i="1"/>
  <c r="O37" i="1" s="1"/>
  <c r="N26" i="1"/>
  <c r="N36" i="1" s="1"/>
  <c r="M26" i="1"/>
  <c r="M36" i="1" s="1"/>
  <c r="L26" i="1"/>
  <c r="K26" i="1"/>
  <c r="J26" i="1"/>
  <c r="I26" i="1"/>
  <c r="H26" i="1"/>
  <c r="H36" i="1" s="1"/>
  <c r="G56" i="1"/>
  <c r="G55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54" i="1"/>
  <c r="G53" i="1"/>
  <c r="G52" i="1"/>
  <c r="G51" i="1"/>
  <c r="G50" i="1"/>
  <c r="G49" i="1"/>
  <c r="G48" i="1"/>
  <c r="AR44" i="1"/>
  <c r="AS44" i="1"/>
  <c r="G39" i="1"/>
  <c r="G38" i="1"/>
  <c r="G35" i="1"/>
  <c r="G33" i="1"/>
  <c r="G32" i="1"/>
  <c r="AP88" i="1" l="1"/>
  <c r="G83" i="1"/>
  <c r="G82" i="1"/>
  <c r="AM88" i="1"/>
  <c r="AA88" i="1"/>
  <c r="AL88" i="1"/>
  <c r="Z88" i="1"/>
  <c r="AE88" i="1"/>
  <c r="R88" i="1"/>
  <c r="AO88" i="1"/>
  <c r="AC88" i="1"/>
  <c r="X88" i="1"/>
  <c r="H88" i="1"/>
  <c r="AK88" i="1"/>
  <c r="Y88" i="1"/>
  <c r="U88" i="1"/>
  <c r="AJ88" i="1"/>
  <c r="M88" i="1"/>
  <c r="L88" i="1"/>
  <c r="K88" i="1"/>
  <c r="AQ88" i="1"/>
  <c r="J88" i="1"/>
  <c r="G78" i="1"/>
  <c r="Q36" i="1"/>
  <c r="H62" i="1"/>
  <c r="F68" i="1"/>
  <c r="F71" i="1"/>
  <c r="K36" i="1"/>
  <c r="AH36" i="1"/>
  <c r="V36" i="1"/>
  <c r="M37" i="1"/>
  <c r="AJ37" i="1"/>
  <c r="X37" i="1"/>
  <c r="H37" i="1"/>
  <c r="U36" i="1"/>
  <c r="I36" i="1"/>
  <c r="G36" i="1" s="1"/>
  <c r="AF36" i="1"/>
  <c r="K37" i="1"/>
  <c r="AH37" i="1"/>
  <c r="T36" i="1"/>
  <c r="AQ36" i="1"/>
  <c r="AE36" i="1"/>
  <c r="J37" i="1"/>
  <c r="AG37" i="1"/>
  <c r="S36" i="1"/>
  <c r="AP36" i="1"/>
  <c r="AD36" i="1"/>
  <c r="I37" i="1"/>
  <c r="AF37" i="1"/>
  <c r="R36" i="1"/>
  <c r="AO36" i="1"/>
  <c r="AC36" i="1"/>
  <c r="P36" i="1"/>
  <c r="AM36" i="1"/>
  <c r="AA36" i="1"/>
  <c r="AO37" i="1"/>
  <c r="AC37" i="1"/>
  <c r="O36" i="1"/>
  <c r="AL36" i="1"/>
  <c r="Z36" i="1"/>
  <c r="AN37" i="1"/>
  <c r="AB37" i="1"/>
  <c r="AK36" i="1"/>
  <c r="Y36" i="1"/>
  <c r="AM37" i="1"/>
  <c r="AA37" i="1"/>
  <c r="H61" i="1"/>
  <c r="AL37" i="1"/>
  <c r="Z37" i="1"/>
  <c r="H28" i="1"/>
  <c r="T27" i="1"/>
  <c r="H27" i="1"/>
  <c r="AF27" i="1"/>
  <c r="T61" i="1"/>
  <c r="AH61" i="1"/>
  <c r="H90" i="1" l="1"/>
  <c r="T89" i="1"/>
  <c r="AF89" i="1"/>
  <c r="H89" i="1"/>
  <c r="AP44" i="1"/>
  <c r="AP64" i="1" s="1"/>
  <c r="AQ44" i="1"/>
  <c r="AQ64" i="1" s="1"/>
  <c r="AO44" i="1"/>
  <c r="AO64" i="1" s="1"/>
  <c r="H44" i="1"/>
  <c r="H64" i="1" s="1"/>
  <c r="U44" i="1"/>
  <c r="U64" i="1" s="1"/>
  <c r="P44" i="1"/>
  <c r="P64" i="1" s="1"/>
  <c r="S44" i="1"/>
  <c r="S64" i="1" s="1"/>
  <c r="T44" i="1"/>
  <c r="T64" i="1" s="1"/>
  <c r="V44" i="1"/>
  <c r="V64" i="1" s="1"/>
  <c r="K44" i="1"/>
  <c r="K64" i="1" s="1"/>
  <c r="Q44" i="1"/>
  <c r="Q64" i="1" s="1"/>
  <c r="W44" i="1"/>
  <c r="W64" i="1" s="1"/>
  <c r="O44" i="1"/>
  <c r="O64" i="1" s="1"/>
  <c r="R44" i="1"/>
  <c r="R64" i="1" s="1"/>
  <c r="M44" i="1"/>
  <c r="M64" i="1" s="1"/>
  <c r="L44" i="1"/>
  <c r="L64" i="1" s="1"/>
  <c r="J44" i="1"/>
  <c r="J64" i="1" s="1"/>
  <c r="N44" i="1"/>
  <c r="N64" i="1" s="1"/>
  <c r="I44" i="1"/>
  <c r="I64" i="1" s="1"/>
  <c r="AK44" i="1"/>
  <c r="AK64" i="1" s="1"/>
  <c r="AG44" i="1"/>
  <c r="AG64" i="1" s="1"/>
  <c r="Z44" i="1"/>
  <c r="Z64" i="1" s="1"/>
  <c r="AF44" i="1"/>
  <c r="AF64" i="1" s="1"/>
  <c r="AB44" i="1"/>
  <c r="AB64" i="1" s="1"/>
  <c r="AC44" i="1"/>
  <c r="AC64" i="1" s="1"/>
  <c r="AD44" i="1"/>
  <c r="AD64" i="1" s="1"/>
  <c r="AN44" i="1"/>
  <c r="AN64" i="1" s="1"/>
  <c r="AA44" i="1"/>
  <c r="AA64" i="1" s="1"/>
  <c r="Y44" i="1"/>
  <c r="Y64" i="1" s="1"/>
  <c r="AL44" i="1"/>
  <c r="AL64" i="1" s="1"/>
  <c r="X44" i="1"/>
  <c r="X64" i="1" s="1"/>
  <c r="G37" i="1"/>
  <c r="G68" i="1" s="1"/>
  <c r="AI44" i="1"/>
  <c r="AI64" i="1" s="1"/>
  <c r="AM44" i="1"/>
  <c r="AM64" i="1" s="1"/>
  <c r="AJ44" i="1"/>
  <c r="AH44" i="1"/>
  <c r="AH64" i="1" s="1"/>
  <c r="AE44" i="1"/>
  <c r="AE64" i="1" s="1"/>
  <c r="AH45" i="1" l="1"/>
  <c r="AJ64" i="1"/>
  <c r="T45" i="1"/>
  <c r="H45" i="1"/>
  <c r="H46" i="1"/>
</calcChain>
</file>

<file path=xl/sharedStrings.xml><?xml version="1.0" encoding="utf-8"?>
<sst xmlns="http://schemas.openxmlformats.org/spreadsheetml/2006/main" count="76" uniqueCount="52">
  <si>
    <t>Расходы</t>
  </si>
  <si>
    <t>№</t>
  </si>
  <si>
    <t>Итого за месяц</t>
  </si>
  <si>
    <t>Месяцы</t>
  </si>
  <si>
    <t>Расх. за 3 года.</t>
  </si>
  <si>
    <t>Итого за 3 года</t>
  </si>
  <si>
    <t>Итого за год</t>
  </si>
  <si>
    <t>Переменные расходы</t>
  </si>
  <si>
    <t>Постоянные расходы</t>
  </si>
  <si>
    <t>Разработка сайта</t>
  </si>
  <si>
    <t>Разработка мобильного приложения</t>
  </si>
  <si>
    <t>Банковские услуги</t>
  </si>
  <si>
    <t>Эквайринг</t>
  </si>
  <si>
    <t>Налоги</t>
  </si>
  <si>
    <t>Информационная поддержка проета</t>
  </si>
  <si>
    <t>Услуги IT-специалистов</t>
  </si>
  <si>
    <t>Реклама</t>
  </si>
  <si>
    <t>Аренда хостинга</t>
  </si>
  <si>
    <t>Амортизация</t>
  </si>
  <si>
    <t>Прочие расходы</t>
  </si>
  <si>
    <t>Зарплата маркетолога (х2)</t>
  </si>
  <si>
    <t>Зарплата менеджера (х4)</t>
  </si>
  <si>
    <t>Зарплата программиста (х6)</t>
  </si>
  <si>
    <t>Зпраплата дизайнера (х1)</t>
  </si>
  <si>
    <t>Доходы</t>
  </si>
  <si>
    <t>Категории доходов</t>
  </si>
  <si>
    <t>Сумма за 3 года</t>
  </si>
  <si>
    <t>Показ рекламы</t>
  </si>
  <si>
    <t>Тарифный план "лайт" (на месяц)</t>
  </si>
  <si>
    <t>Тарифный план "лайт" (на год)</t>
  </si>
  <si>
    <t>Тарифный план "средний" (на месяц)</t>
  </si>
  <si>
    <t>Тарифный план "средний" (на год)</t>
  </si>
  <si>
    <t>Тарифный план "большой" (месяц)</t>
  </si>
  <si>
    <t>Тарифный план "большой" (год)</t>
  </si>
  <si>
    <t>Продажа уникальных продуктов</t>
  </si>
  <si>
    <t>лайт</t>
  </si>
  <si>
    <t>средний</t>
  </si>
  <si>
    <t>большой</t>
  </si>
  <si>
    <t>Тарифный план</t>
  </si>
  <si>
    <t>Месяц</t>
  </si>
  <si>
    <t>Год</t>
  </si>
  <si>
    <t>Постоянные</t>
  </si>
  <si>
    <t>Переменные</t>
  </si>
  <si>
    <t>Всего</t>
  </si>
  <si>
    <t>Чистая прибыль</t>
  </si>
  <si>
    <t>Срок окупаемости</t>
  </si>
  <si>
    <t>Разовые вложения</t>
  </si>
  <si>
    <t>10 444 078,8</t>
  </si>
  <si>
    <t>От 10 до 15 месяцев</t>
  </si>
  <si>
    <t>Подписки</t>
  </si>
  <si>
    <t>Тарифные планы</t>
  </si>
  <si>
    <t>Всего за 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</si>
</sst>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mbria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4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3" borderId="5" xfId="0" applyFont="1" applyFill="1" applyBorder="1"/>
    <xf numFmtId="0" fontId="5" fillId="5" borderId="5" xfId="0" applyFont="1" applyFill="1" applyBorder="1"/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5" xfId="0" applyFont="1" applyFill="1" applyBorder="1"/>
    <xf numFmtId="0" fontId="4" fillId="2" borderId="4" xfId="0" applyFont="1" applyFill="1" applyBorder="1"/>
    <xf numFmtId="0" fontId="6" fillId="7" borderId="2" xfId="0" applyFont="1" applyFill="1" applyBorder="1"/>
    <xf numFmtId="0" fontId="6" fillId="7" borderId="3" xfId="0" applyFont="1" applyFill="1" applyBorder="1"/>
    <xf numFmtId="0" fontId="4" fillId="10" borderId="5" xfId="1" applyNumberFormat="1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0" fillId="0" borderId="5" xfId="0" applyBorder="1"/>
    <xf numFmtId="0" fontId="0" fillId="13" borderId="5" xfId="0" applyFill="1" applyBorder="1"/>
    <xf numFmtId="0" fontId="0" fillId="14" borderId="5" xfId="0" applyFill="1" applyBorder="1"/>
    <xf numFmtId="0" fontId="0" fillId="15" borderId="5" xfId="0" applyFill="1" applyBorder="1"/>
    <xf numFmtId="0" fontId="0" fillId="16" borderId="5" xfId="0" applyFill="1" applyBorder="1"/>
    <xf numFmtId="0" fontId="0" fillId="0" borderId="5" xfId="0" applyBorder="1" applyAlignment="1">
      <alignment horizontal="center"/>
    </xf>
    <xf numFmtId="44" fontId="0" fillId="0" borderId="5" xfId="1" applyFont="1" applyBorder="1"/>
    <xf numFmtId="0" fontId="7" fillId="8" borderId="7" xfId="0" applyFont="1" applyFill="1" applyBorder="1" applyAlignment="1">
      <alignment horizontal="left" vertical="top"/>
    </xf>
    <xf numFmtId="0" fontId="0" fillId="0" borderId="2" xfId="0" applyBorder="1"/>
    <xf numFmtId="1" fontId="5" fillId="5" borderId="5" xfId="0" applyNumberFormat="1" applyFont="1" applyFill="1" applyBorder="1" applyAlignment="1">
      <alignment horizontal="center"/>
    </xf>
    <xf numFmtId="1" fontId="8" fillId="5" borderId="8" xfId="0" applyNumberFormat="1" applyFont="1" applyFill="1" applyBorder="1" applyAlignment="1">
      <alignment horizontal="center" wrapText="1"/>
    </xf>
    <xf numFmtId="1" fontId="4" fillId="4" borderId="5" xfId="0" applyNumberFormat="1" applyFont="1" applyFill="1" applyBorder="1" applyAlignment="1">
      <alignment horizontal="center"/>
    </xf>
    <xf numFmtId="1" fontId="5" fillId="6" borderId="5" xfId="0" applyNumberFormat="1" applyFont="1" applyFill="1" applyBorder="1" applyAlignment="1">
      <alignment horizontal="center"/>
    </xf>
    <xf numFmtId="1" fontId="8" fillId="6" borderId="8" xfId="0" applyNumberFormat="1" applyFont="1" applyFill="1" applyBorder="1" applyAlignment="1">
      <alignment horizontal="center" wrapText="1"/>
    </xf>
    <xf numFmtId="1" fontId="4" fillId="3" borderId="5" xfId="0" applyNumberFormat="1" applyFont="1" applyFill="1" applyBorder="1" applyAlignment="1">
      <alignment horizontal="center"/>
    </xf>
    <xf numFmtId="1" fontId="7" fillId="8" borderId="6" xfId="0" applyNumberFormat="1" applyFont="1" applyFill="1" applyBorder="1" applyAlignment="1">
      <alignment horizontal="left" vertical="top"/>
    </xf>
    <xf numFmtId="1" fontId="7" fillId="8" borderId="7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44" fontId="0" fillId="14" borderId="1" xfId="1" applyFont="1" applyFill="1" applyBorder="1" applyAlignment="1">
      <alignment horizontal="center"/>
    </xf>
    <xf numFmtId="44" fontId="0" fillId="14" borderId="2" xfId="1" applyFont="1" applyFill="1" applyBorder="1" applyAlignment="1">
      <alignment horizontal="center"/>
    </xf>
    <xf numFmtId="44" fontId="0" fillId="14" borderId="3" xfId="1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8" borderId="6" xfId="0" applyFont="1" applyFill="1" applyBorder="1" applyAlignment="1">
      <alignment horizontal="left" vertical="top"/>
    </xf>
    <xf numFmtId="0" fontId="7" fillId="8" borderId="7" xfId="0" applyFont="1" applyFill="1" applyBorder="1" applyAlignment="1">
      <alignment horizontal="left" vertical="top"/>
    </xf>
    <xf numFmtId="0" fontId="5" fillId="3" borderId="5" xfId="0" applyFont="1" applyFill="1" applyBorder="1"/>
    <xf numFmtId="0" fontId="4" fillId="2" borderId="4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6" fillId="7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0" fillId="11" borderId="0" xfId="0" applyFill="1" applyAlignment="1">
      <alignment horizontal="center"/>
    </xf>
    <xf numFmtId="0" fontId="7" fillId="8" borderId="6" xfId="1" applyNumberFormat="1" applyFont="1" applyFill="1" applyBorder="1" applyAlignment="1">
      <alignment horizontal="left" vertical="top"/>
    </xf>
    <xf numFmtId="0" fontId="7" fillId="8" borderId="7" xfId="1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/>
    <xf numFmtId="0" fontId="4" fillId="18" borderId="1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" fontId="6" fillId="7" borderId="2" xfId="0" applyNumberFormat="1" applyFont="1" applyFill="1" applyBorder="1" applyAlignment="1">
      <alignment horizontal="center"/>
    </xf>
    <xf numFmtId="1" fontId="6" fillId="7" borderId="3" xfId="0" applyNumberFormat="1" applyFont="1" applyFill="1" applyBorder="1" applyAlignment="1">
      <alignment horizontal="center"/>
    </xf>
    <xf numFmtId="1" fontId="6" fillId="7" borderId="5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BN92"/>
  <sheetViews>
    <sheetView tabSelected="1" topLeftCell="A4" zoomScale="78" zoomScaleNormal="78" workbookViewId="0">
      <selection activeCell="G78" sqref="G78"/>
    </sheetView>
  </sheetViews>
  <sheetFormatPr defaultRowHeight="15" x14ac:dyDescent="0.25"/>
  <cols>
    <col min="6" max="6" width="18.85546875" customWidth="1"/>
    <col min="7" max="7" width="18.140625" customWidth="1"/>
  </cols>
  <sheetData>
    <row r="5" spans="3:45" x14ac:dyDescent="0.25">
      <c r="F5" s="17" t="s">
        <v>38</v>
      </c>
      <c r="G5" s="17" t="s">
        <v>39</v>
      </c>
      <c r="H5" s="17" t="s">
        <v>40</v>
      </c>
    </row>
    <row r="6" spans="3:45" x14ac:dyDescent="0.25">
      <c r="F6" s="18" t="s">
        <v>35</v>
      </c>
      <c r="G6" s="16">
        <v>120</v>
      </c>
      <c r="H6" s="16">
        <v>990</v>
      </c>
    </row>
    <row r="7" spans="3:45" x14ac:dyDescent="0.25">
      <c r="F7" s="19" t="s">
        <v>36</v>
      </c>
      <c r="G7" s="16">
        <v>300</v>
      </c>
      <c r="H7" s="16">
        <v>1690</v>
      </c>
    </row>
    <row r="8" spans="3:45" x14ac:dyDescent="0.25">
      <c r="F8" s="20" t="s">
        <v>37</v>
      </c>
      <c r="G8" s="16">
        <v>400</v>
      </c>
      <c r="H8" s="16">
        <v>2390</v>
      </c>
    </row>
    <row r="12" spans="3:45" ht="18.75" x14ac:dyDescent="0.3">
      <c r="C12" s="61" t="s">
        <v>24</v>
      </c>
      <c r="D12" s="62"/>
      <c r="E12" s="62"/>
      <c r="F12" s="62"/>
      <c r="G12" s="63"/>
      <c r="H12" s="8" t="s">
        <v>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54"/>
      <c r="AM12" s="54"/>
      <c r="AN12" s="54"/>
      <c r="AO12" s="54"/>
      <c r="AP12" s="54"/>
      <c r="AQ12" s="54"/>
      <c r="AR12" s="54"/>
      <c r="AS12" s="54"/>
    </row>
    <row r="13" spans="3:45" ht="15.75" x14ac:dyDescent="0.25">
      <c r="C13" s="1" t="s">
        <v>1</v>
      </c>
      <c r="D13" s="55" t="s">
        <v>25</v>
      </c>
      <c r="E13" s="56"/>
      <c r="F13" s="57"/>
      <c r="G13" s="2" t="s">
        <v>26</v>
      </c>
      <c r="H13" s="11">
        <v>1</v>
      </c>
      <c r="I13" s="12">
        <v>2</v>
      </c>
      <c r="J13" s="12">
        <v>3</v>
      </c>
      <c r="K13" s="12">
        <v>4</v>
      </c>
      <c r="L13" s="12">
        <v>5</v>
      </c>
      <c r="M13" s="12">
        <v>6</v>
      </c>
      <c r="N13" s="12">
        <v>7</v>
      </c>
      <c r="O13" s="1">
        <v>8</v>
      </c>
      <c r="P13" s="1">
        <v>9</v>
      </c>
      <c r="Q13" s="1">
        <v>10</v>
      </c>
      <c r="R13" s="1">
        <v>11</v>
      </c>
      <c r="S13" s="1">
        <v>12</v>
      </c>
      <c r="T13" s="1">
        <v>13</v>
      </c>
      <c r="U13" s="1">
        <v>14</v>
      </c>
      <c r="V13" s="1">
        <v>15</v>
      </c>
      <c r="W13" s="1">
        <v>16</v>
      </c>
      <c r="X13" s="1">
        <v>17</v>
      </c>
      <c r="Y13" s="1">
        <v>18</v>
      </c>
      <c r="Z13" s="1">
        <v>19</v>
      </c>
      <c r="AA13" s="1">
        <v>20</v>
      </c>
      <c r="AB13" s="1">
        <v>21</v>
      </c>
      <c r="AC13" s="1">
        <v>22</v>
      </c>
      <c r="AD13" s="1">
        <v>23</v>
      </c>
      <c r="AE13" s="1">
        <v>24</v>
      </c>
      <c r="AF13" s="1">
        <v>25</v>
      </c>
      <c r="AG13" s="1">
        <v>26</v>
      </c>
      <c r="AH13" s="1">
        <v>27</v>
      </c>
      <c r="AI13" s="1">
        <v>28</v>
      </c>
      <c r="AJ13" s="1">
        <v>29</v>
      </c>
      <c r="AK13" s="1">
        <v>30</v>
      </c>
      <c r="AL13" s="1">
        <v>31</v>
      </c>
      <c r="AM13" s="1">
        <v>32</v>
      </c>
      <c r="AN13" s="1">
        <v>33</v>
      </c>
      <c r="AO13" s="1">
        <v>34</v>
      </c>
      <c r="AP13" s="1">
        <v>35</v>
      </c>
      <c r="AQ13" s="1">
        <v>36</v>
      </c>
      <c r="AR13" s="1"/>
      <c r="AS13" s="1"/>
    </row>
    <row r="14" spans="3:45" ht="15.75" x14ac:dyDescent="0.25">
      <c r="C14" s="3">
        <v>1</v>
      </c>
      <c r="D14" s="69" t="s">
        <v>27</v>
      </c>
      <c r="E14" s="70"/>
      <c r="F14" s="71"/>
      <c r="G14" s="2">
        <f t="shared" ref="G14:G21" si="0">SUM(H14:AQ14)</f>
        <v>1566500</v>
      </c>
      <c r="H14" s="5">
        <v>5000</v>
      </c>
      <c r="I14" s="5">
        <v>7500</v>
      </c>
      <c r="J14" s="5">
        <v>10000</v>
      </c>
      <c r="K14" s="5">
        <v>12500</v>
      </c>
      <c r="L14" s="5">
        <v>15000</v>
      </c>
      <c r="M14" s="5">
        <v>15000</v>
      </c>
      <c r="N14" s="5">
        <v>18000</v>
      </c>
      <c r="O14" s="5">
        <v>22000</v>
      </c>
      <c r="P14" s="5">
        <v>20000</v>
      </c>
      <c r="Q14" s="5">
        <v>25000</v>
      </c>
      <c r="R14" s="5">
        <v>25000</v>
      </c>
      <c r="S14" s="5">
        <v>25000</v>
      </c>
      <c r="T14" s="6">
        <v>29000</v>
      </c>
      <c r="U14" s="6">
        <v>29000</v>
      </c>
      <c r="V14" s="6">
        <v>30000</v>
      </c>
      <c r="W14" s="6">
        <v>31000</v>
      </c>
      <c r="X14" s="6">
        <v>34000</v>
      </c>
      <c r="Y14" s="6">
        <v>35000</v>
      </c>
      <c r="Z14" s="6">
        <v>37500</v>
      </c>
      <c r="AA14" s="6">
        <v>38000</v>
      </c>
      <c r="AB14" s="6">
        <v>40000</v>
      </c>
      <c r="AC14" s="6">
        <v>43000</v>
      </c>
      <c r="AD14" s="6">
        <v>45000</v>
      </c>
      <c r="AE14" s="6">
        <v>50000</v>
      </c>
      <c r="AF14" s="5">
        <v>50000</v>
      </c>
      <c r="AG14" s="5">
        <v>50000</v>
      </c>
      <c r="AH14" s="5">
        <v>75000</v>
      </c>
      <c r="AI14" s="5">
        <v>75000</v>
      </c>
      <c r="AJ14" s="5">
        <v>75000</v>
      </c>
      <c r="AK14" s="5">
        <v>75000</v>
      </c>
      <c r="AL14" s="5">
        <v>80000</v>
      </c>
      <c r="AM14" s="5">
        <v>80000</v>
      </c>
      <c r="AN14" s="5">
        <v>90000</v>
      </c>
      <c r="AO14" s="5">
        <v>90000</v>
      </c>
      <c r="AP14" s="5">
        <v>95000</v>
      </c>
      <c r="AQ14" s="5">
        <v>90000</v>
      </c>
      <c r="AR14" s="7"/>
      <c r="AS14" s="7"/>
    </row>
    <row r="15" spans="3:45" ht="15.75" x14ac:dyDescent="0.25">
      <c r="C15" s="3">
        <v>2</v>
      </c>
      <c r="D15" s="69" t="s">
        <v>28</v>
      </c>
      <c r="E15" s="70"/>
      <c r="F15" s="71"/>
      <c r="G15" s="2">
        <f t="shared" si="0"/>
        <v>1606580</v>
      </c>
      <c r="H15" s="5">
        <v>3600</v>
      </c>
      <c r="I15" s="5">
        <v>4800</v>
      </c>
      <c r="J15" s="5">
        <v>6000</v>
      </c>
      <c r="K15" s="5">
        <v>10800</v>
      </c>
      <c r="L15" s="5">
        <v>12000</v>
      </c>
      <c r="M15" s="5">
        <v>10800</v>
      </c>
      <c r="N15" s="5">
        <v>18000</v>
      </c>
      <c r="O15" s="5">
        <v>24000</v>
      </c>
      <c r="P15" s="5">
        <v>24000</v>
      </c>
      <c r="Q15" s="5">
        <v>24000</v>
      </c>
      <c r="R15" s="5">
        <v>24000</v>
      </c>
      <c r="S15" s="5">
        <v>26400</v>
      </c>
      <c r="T15" s="6">
        <v>28000</v>
      </c>
      <c r="U15" s="6">
        <v>36000</v>
      </c>
      <c r="V15" s="6">
        <v>36000</v>
      </c>
      <c r="W15" s="6">
        <v>36000</v>
      </c>
      <c r="X15" s="6">
        <v>36000</v>
      </c>
      <c r="Y15" s="6">
        <v>48000</v>
      </c>
      <c r="Z15" s="6">
        <v>42800</v>
      </c>
      <c r="AA15" s="6">
        <v>49600</v>
      </c>
      <c r="AB15" s="6">
        <v>47360</v>
      </c>
      <c r="AC15" s="6">
        <v>36350</v>
      </c>
      <c r="AD15" s="6">
        <v>41700</v>
      </c>
      <c r="AE15" s="6">
        <v>44500</v>
      </c>
      <c r="AF15" s="5">
        <v>68000</v>
      </c>
      <c r="AG15" s="5">
        <v>57600</v>
      </c>
      <c r="AH15" s="5">
        <v>61200</v>
      </c>
      <c r="AI15" s="5">
        <v>69320</v>
      </c>
      <c r="AJ15" s="5">
        <v>71560</v>
      </c>
      <c r="AK15" s="5">
        <v>85470</v>
      </c>
      <c r="AL15" s="5">
        <v>88520</v>
      </c>
      <c r="AM15" s="5">
        <v>96000</v>
      </c>
      <c r="AN15" s="5">
        <v>74200</v>
      </c>
      <c r="AO15" s="5">
        <v>87000</v>
      </c>
      <c r="AP15" s="5">
        <v>90000</v>
      </c>
      <c r="AQ15" s="5">
        <v>87000</v>
      </c>
      <c r="AR15" s="7"/>
      <c r="AS15" s="7"/>
    </row>
    <row r="16" spans="3:45" ht="15.75" x14ac:dyDescent="0.25">
      <c r="C16" s="3">
        <v>3</v>
      </c>
      <c r="D16" s="69" t="s">
        <v>29</v>
      </c>
      <c r="E16" s="70"/>
      <c r="F16" s="71"/>
      <c r="G16" s="2">
        <f t="shared" si="0"/>
        <v>1316050</v>
      </c>
      <c r="H16" s="5">
        <v>1980</v>
      </c>
      <c r="I16" s="5">
        <v>7920</v>
      </c>
      <c r="J16" s="5">
        <v>7920</v>
      </c>
      <c r="K16" s="5">
        <v>12800</v>
      </c>
      <c r="L16" s="5">
        <v>12800</v>
      </c>
      <c r="M16" s="5">
        <v>34560</v>
      </c>
      <c r="N16" s="5">
        <v>22600</v>
      </c>
      <c r="O16" s="5">
        <v>24800</v>
      </c>
      <c r="P16" s="5">
        <v>30000</v>
      </c>
      <c r="Q16" s="5">
        <v>36660</v>
      </c>
      <c r="R16" s="5">
        <v>38990</v>
      </c>
      <c r="S16" s="5">
        <v>40000</v>
      </c>
      <c r="T16" s="6">
        <v>45800</v>
      </c>
      <c r="U16" s="6">
        <v>41200</v>
      </c>
      <c r="V16" s="6">
        <v>42650</v>
      </c>
      <c r="W16" s="6">
        <v>47000</v>
      </c>
      <c r="X16" s="6">
        <v>50000</v>
      </c>
      <c r="Y16" s="6">
        <v>49800</v>
      </c>
      <c r="Z16" s="6">
        <v>49860</v>
      </c>
      <c r="AA16" s="6">
        <v>42150</v>
      </c>
      <c r="AB16" s="6">
        <v>46500</v>
      </c>
      <c r="AC16" s="6">
        <v>39690</v>
      </c>
      <c r="AD16" s="6">
        <v>38990</v>
      </c>
      <c r="AE16" s="6">
        <v>40000</v>
      </c>
      <c r="AF16" s="5">
        <v>43600</v>
      </c>
      <c r="AG16" s="5">
        <v>41750</v>
      </c>
      <c r="AH16" s="5">
        <v>41980</v>
      </c>
      <c r="AI16" s="5">
        <v>45600</v>
      </c>
      <c r="AJ16" s="5">
        <v>42390</v>
      </c>
      <c r="AK16" s="5">
        <v>34560</v>
      </c>
      <c r="AL16" s="5">
        <v>43210</v>
      </c>
      <c r="AM16" s="5">
        <v>44600</v>
      </c>
      <c r="AN16" s="5">
        <v>45890</v>
      </c>
      <c r="AO16" s="5">
        <v>49800</v>
      </c>
      <c r="AP16" s="5">
        <v>40000</v>
      </c>
      <c r="AQ16" s="5">
        <v>38000</v>
      </c>
      <c r="AR16" s="7"/>
      <c r="AS16" s="7"/>
    </row>
    <row r="17" spans="3:45" ht="15.75" x14ac:dyDescent="0.25">
      <c r="C17" s="3">
        <v>4</v>
      </c>
      <c r="D17" s="69" t="s">
        <v>30</v>
      </c>
      <c r="E17" s="70"/>
      <c r="F17" s="71"/>
      <c r="G17" s="2">
        <f t="shared" si="0"/>
        <v>1530070</v>
      </c>
      <c r="H17" s="5">
        <v>1500</v>
      </c>
      <c r="I17" s="5">
        <v>1500</v>
      </c>
      <c r="J17" s="5">
        <v>3000</v>
      </c>
      <c r="K17" s="5">
        <v>6000</v>
      </c>
      <c r="L17" s="5">
        <v>12000</v>
      </c>
      <c r="M17" s="5">
        <v>12000</v>
      </c>
      <c r="N17" s="5">
        <v>12000</v>
      </c>
      <c r="O17" s="5">
        <v>18960</v>
      </c>
      <c r="P17" s="5">
        <v>14530</v>
      </c>
      <c r="Q17" s="5">
        <v>12690</v>
      </c>
      <c r="R17" s="5">
        <v>17860</v>
      </c>
      <c r="S17" s="5">
        <v>15890</v>
      </c>
      <c r="T17" s="6">
        <v>14730</v>
      </c>
      <c r="U17" s="6">
        <v>20000</v>
      </c>
      <c r="V17" s="6">
        <v>26890</v>
      </c>
      <c r="W17" s="6">
        <v>30000</v>
      </c>
      <c r="X17" s="6">
        <v>29870</v>
      </c>
      <c r="Y17" s="6">
        <v>34170</v>
      </c>
      <c r="Z17" s="6">
        <v>32560</v>
      </c>
      <c r="AA17" s="6">
        <v>31650</v>
      </c>
      <c r="AB17" s="6">
        <v>48930</v>
      </c>
      <c r="AC17" s="6">
        <v>50000</v>
      </c>
      <c r="AD17" s="6">
        <v>54890</v>
      </c>
      <c r="AE17" s="6">
        <v>59870</v>
      </c>
      <c r="AF17" s="5">
        <v>62160</v>
      </c>
      <c r="AG17" s="5">
        <v>67820</v>
      </c>
      <c r="AH17" s="5">
        <v>68990</v>
      </c>
      <c r="AI17" s="5">
        <v>70000</v>
      </c>
      <c r="AJ17" s="5">
        <v>75000</v>
      </c>
      <c r="AK17" s="5">
        <v>74320</v>
      </c>
      <c r="AL17" s="5">
        <v>85230</v>
      </c>
      <c r="AM17" s="5">
        <v>87460</v>
      </c>
      <c r="AN17" s="5">
        <v>90000</v>
      </c>
      <c r="AO17" s="5">
        <v>96300</v>
      </c>
      <c r="AP17" s="5">
        <v>96300</v>
      </c>
      <c r="AQ17" s="5">
        <v>95000</v>
      </c>
      <c r="AR17" s="7"/>
      <c r="AS17" s="7"/>
    </row>
    <row r="18" spans="3:45" ht="15.75" x14ac:dyDescent="0.25">
      <c r="C18" s="3">
        <v>5</v>
      </c>
      <c r="D18" s="69" t="s">
        <v>31</v>
      </c>
      <c r="E18" s="70"/>
      <c r="F18" s="71"/>
      <c r="G18" s="2">
        <f t="shared" si="0"/>
        <v>1520540</v>
      </c>
      <c r="H18" s="5">
        <v>5700</v>
      </c>
      <c r="I18" s="5">
        <v>5700</v>
      </c>
      <c r="J18" s="5">
        <v>5700</v>
      </c>
      <c r="K18" s="5">
        <v>10400</v>
      </c>
      <c r="L18" s="5">
        <v>10400</v>
      </c>
      <c r="M18" s="5">
        <v>15480</v>
      </c>
      <c r="N18" s="5">
        <v>14630</v>
      </c>
      <c r="O18" s="5">
        <v>22150</v>
      </c>
      <c r="P18" s="5">
        <v>24890</v>
      </c>
      <c r="Q18" s="5">
        <v>25600</v>
      </c>
      <c r="R18" s="5">
        <v>29800</v>
      </c>
      <c r="S18" s="5">
        <v>29960</v>
      </c>
      <c r="T18" s="6">
        <v>31000</v>
      </c>
      <c r="U18" s="6">
        <v>35690</v>
      </c>
      <c r="V18" s="6">
        <v>34520</v>
      </c>
      <c r="W18" s="6">
        <v>38700</v>
      </c>
      <c r="X18" s="6">
        <v>38510</v>
      </c>
      <c r="Y18" s="6">
        <v>40000</v>
      </c>
      <c r="Z18" s="6">
        <v>41200</v>
      </c>
      <c r="AA18" s="6">
        <v>45630</v>
      </c>
      <c r="AB18" s="6">
        <v>44890</v>
      </c>
      <c r="AC18" s="6">
        <v>47560</v>
      </c>
      <c r="AD18" s="6">
        <v>50000</v>
      </c>
      <c r="AE18" s="6">
        <v>58930</v>
      </c>
      <c r="AF18" s="5">
        <v>60020</v>
      </c>
      <c r="AG18" s="5">
        <v>50140</v>
      </c>
      <c r="AH18" s="5">
        <v>51390</v>
      </c>
      <c r="AI18" s="5">
        <v>50030</v>
      </c>
      <c r="AJ18" s="5">
        <v>69000</v>
      </c>
      <c r="AK18" s="5">
        <v>67230</v>
      </c>
      <c r="AL18" s="5">
        <v>68700</v>
      </c>
      <c r="AM18" s="5">
        <v>72300</v>
      </c>
      <c r="AN18" s="5">
        <v>75400</v>
      </c>
      <c r="AO18" s="5">
        <v>79990</v>
      </c>
      <c r="AP18" s="5">
        <v>84300</v>
      </c>
      <c r="AQ18" s="5">
        <v>85000</v>
      </c>
      <c r="AR18" s="7"/>
      <c r="AS18" s="7"/>
    </row>
    <row r="19" spans="3:45" ht="15.75" x14ac:dyDescent="0.25">
      <c r="C19" s="3">
        <v>6</v>
      </c>
      <c r="D19" s="69" t="s">
        <v>32</v>
      </c>
      <c r="E19" s="70"/>
      <c r="F19" s="71"/>
      <c r="G19" s="2">
        <f t="shared" si="0"/>
        <v>2284190</v>
      </c>
      <c r="H19" s="13">
        <v>4000</v>
      </c>
      <c r="I19" s="14">
        <v>8000</v>
      </c>
      <c r="J19" s="14">
        <v>12000</v>
      </c>
      <c r="K19" s="14">
        <v>18000</v>
      </c>
      <c r="L19" s="14">
        <v>24000</v>
      </c>
      <c r="M19" s="14">
        <v>18000</v>
      </c>
      <c r="N19" s="14">
        <v>12000</v>
      </c>
      <c r="O19" s="14">
        <v>24000</v>
      </c>
      <c r="P19" s="14">
        <v>36000</v>
      </c>
      <c r="Q19" s="14">
        <v>42000</v>
      </c>
      <c r="R19" s="14">
        <v>42000</v>
      </c>
      <c r="S19" s="14">
        <v>48000</v>
      </c>
      <c r="T19" s="15">
        <v>60000</v>
      </c>
      <c r="U19" s="15">
        <v>42000</v>
      </c>
      <c r="V19" s="15">
        <v>66800</v>
      </c>
      <c r="W19" s="15">
        <v>69320</v>
      </c>
      <c r="X19" s="15">
        <v>72000</v>
      </c>
      <c r="Y19" s="15">
        <v>78000</v>
      </c>
      <c r="Z19" s="15">
        <v>72000</v>
      </c>
      <c r="AA19" s="15">
        <v>78000</v>
      </c>
      <c r="AB19" s="15">
        <v>82000</v>
      </c>
      <c r="AC19" s="15">
        <v>86000</v>
      </c>
      <c r="AD19" s="15">
        <v>72000</v>
      </c>
      <c r="AE19" s="15">
        <v>82000</v>
      </c>
      <c r="AF19" s="14">
        <v>90000</v>
      </c>
      <c r="AG19" s="14">
        <v>94000</v>
      </c>
      <c r="AH19" s="14">
        <v>82000</v>
      </c>
      <c r="AI19" s="14">
        <v>78000</v>
      </c>
      <c r="AJ19" s="14">
        <v>98000</v>
      </c>
      <c r="AK19" s="14">
        <v>102000</v>
      </c>
      <c r="AL19" s="14">
        <v>91230</v>
      </c>
      <c r="AM19" s="14">
        <v>93640</v>
      </c>
      <c r="AN19" s="14">
        <v>95200</v>
      </c>
      <c r="AO19" s="14">
        <v>102000</v>
      </c>
      <c r="AP19" s="14">
        <v>112000</v>
      </c>
      <c r="AQ19" s="14">
        <v>98000</v>
      </c>
      <c r="AR19" s="7"/>
      <c r="AS19" s="7"/>
    </row>
    <row r="20" spans="3:45" ht="15.75" x14ac:dyDescent="0.25">
      <c r="C20" s="3">
        <v>7</v>
      </c>
      <c r="D20" s="69" t="s">
        <v>33</v>
      </c>
      <c r="E20" s="70"/>
      <c r="F20" s="71"/>
      <c r="G20" s="2">
        <f t="shared" si="0"/>
        <v>4242990</v>
      </c>
      <c r="H20" s="5">
        <v>7170</v>
      </c>
      <c r="I20" s="5">
        <v>14280</v>
      </c>
      <c r="J20" s="5">
        <v>28560</v>
      </c>
      <c r="K20" s="5">
        <v>32690</v>
      </c>
      <c r="L20" s="5">
        <v>35960</v>
      </c>
      <c r="M20" s="5">
        <v>34520</v>
      </c>
      <c r="N20" s="5">
        <v>27890</v>
      </c>
      <c r="O20" s="5">
        <v>30000</v>
      </c>
      <c r="P20" s="5">
        <v>32000</v>
      </c>
      <c r="Q20" s="5">
        <v>36650</v>
      </c>
      <c r="R20" s="5">
        <v>40000</v>
      </c>
      <c r="S20" s="5">
        <v>48990</v>
      </c>
      <c r="T20" s="6">
        <v>56320</v>
      </c>
      <c r="U20" s="6">
        <v>574550</v>
      </c>
      <c r="V20" s="6">
        <v>59990</v>
      </c>
      <c r="W20" s="6">
        <v>65470</v>
      </c>
      <c r="X20" s="6">
        <v>68200</v>
      </c>
      <c r="Y20" s="6">
        <v>65420</v>
      </c>
      <c r="Z20" s="6">
        <v>68720</v>
      </c>
      <c r="AA20" s="6">
        <v>69880</v>
      </c>
      <c r="AB20" s="6">
        <v>70000</v>
      </c>
      <c r="AC20" s="6">
        <v>75630</v>
      </c>
      <c r="AD20" s="6">
        <v>74210</v>
      </c>
      <c r="AE20" s="6">
        <v>899630</v>
      </c>
      <c r="AF20" s="5">
        <v>95200</v>
      </c>
      <c r="AG20" s="5">
        <v>100230</v>
      </c>
      <c r="AH20" s="5">
        <v>115230</v>
      </c>
      <c r="AI20" s="5">
        <v>145310</v>
      </c>
      <c r="AJ20" s="5">
        <v>124930</v>
      </c>
      <c r="AK20" s="5">
        <v>156000</v>
      </c>
      <c r="AL20" s="5">
        <v>148930</v>
      </c>
      <c r="AM20" s="5">
        <v>175630</v>
      </c>
      <c r="AN20" s="5">
        <v>200000</v>
      </c>
      <c r="AO20" s="5">
        <v>198800</v>
      </c>
      <c r="AP20" s="5">
        <v>146000</v>
      </c>
      <c r="AQ20" s="5">
        <v>120000</v>
      </c>
      <c r="AR20" s="7"/>
      <c r="AS20" s="7"/>
    </row>
    <row r="21" spans="3:45" ht="15.75" x14ac:dyDescent="0.25">
      <c r="C21" s="3">
        <v>8</v>
      </c>
      <c r="D21" s="69" t="s">
        <v>34</v>
      </c>
      <c r="E21" s="70"/>
      <c r="F21" s="71"/>
      <c r="G21" s="2">
        <f t="shared" si="0"/>
        <v>2188190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4">
        <v>24000</v>
      </c>
      <c r="P21" s="14">
        <v>36000</v>
      </c>
      <c r="Q21" s="14">
        <v>42000</v>
      </c>
      <c r="R21" s="14">
        <v>42000</v>
      </c>
      <c r="S21" s="14">
        <v>48000</v>
      </c>
      <c r="T21" s="15">
        <v>60000</v>
      </c>
      <c r="U21" s="15">
        <v>42000</v>
      </c>
      <c r="V21" s="15">
        <v>66800</v>
      </c>
      <c r="W21" s="15">
        <v>69320</v>
      </c>
      <c r="X21" s="15">
        <v>72000</v>
      </c>
      <c r="Y21" s="15">
        <v>78000</v>
      </c>
      <c r="Z21" s="15">
        <v>72000</v>
      </c>
      <c r="AA21" s="15">
        <v>78000</v>
      </c>
      <c r="AB21" s="15">
        <v>82000</v>
      </c>
      <c r="AC21" s="15">
        <v>86000</v>
      </c>
      <c r="AD21" s="15">
        <v>72000</v>
      </c>
      <c r="AE21" s="15">
        <v>82000</v>
      </c>
      <c r="AF21" s="14">
        <v>90000</v>
      </c>
      <c r="AG21" s="14">
        <v>94000</v>
      </c>
      <c r="AH21" s="14">
        <v>82000</v>
      </c>
      <c r="AI21" s="14">
        <v>78000</v>
      </c>
      <c r="AJ21" s="14">
        <v>98000</v>
      </c>
      <c r="AK21" s="14">
        <v>102000</v>
      </c>
      <c r="AL21" s="14">
        <v>91230</v>
      </c>
      <c r="AM21" s="14">
        <v>93640</v>
      </c>
      <c r="AN21" s="14">
        <v>95200</v>
      </c>
      <c r="AO21" s="14">
        <v>102000</v>
      </c>
      <c r="AP21" s="14">
        <v>112000</v>
      </c>
      <c r="AQ21" s="14">
        <v>98000</v>
      </c>
      <c r="AR21" s="7"/>
      <c r="AS21" s="7"/>
    </row>
    <row r="22" spans="3:45" ht="15.75" x14ac:dyDescent="0.25">
      <c r="C22" s="3"/>
      <c r="D22" s="69"/>
      <c r="E22" s="70"/>
      <c r="F22" s="71"/>
      <c r="G22" s="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7"/>
      <c r="AS22" s="7"/>
    </row>
    <row r="23" spans="3:45" ht="15.75" x14ac:dyDescent="0.25">
      <c r="C23" s="3"/>
      <c r="D23" s="68"/>
      <c r="E23" s="68"/>
      <c r="F23" s="68"/>
      <c r="G23" s="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7"/>
      <c r="AS23" s="7"/>
    </row>
    <row r="24" spans="3:45" ht="15.75" x14ac:dyDescent="0.25">
      <c r="C24" s="3"/>
      <c r="D24" s="68"/>
      <c r="E24" s="68"/>
      <c r="F24" s="68"/>
      <c r="G24" s="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7"/>
      <c r="AS24" s="7"/>
    </row>
    <row r="25" spans="3:45" ht="15.75" x14ac:dyDescent="0.25">
      <c r="C25" s="3"/>
      <c r="D25" s="69"/>
      <c r="E25" s="70"/>
      <c r="F25" s="71"/>
      <c r="G25" s="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7"/>
      <c r="AS25" s="7"/>
    </row>
    <row r="26" spans="3:45" ht="15.75" x14ac:dyDescent="0.25">
      <c r="C26" s="64" t="s">
        <v>2</v>
      </c>
      <c r="D26" s="65"/>
      <c r="E26" s="65"/>
      <c r="F26" s="65"/>
      <c r="G26" s="66"/>
      <c r="H26" s="1">
        <f t="shared" ref="H26:AS26" si="1">SUM(H14:H25)</f>
        <v>28950</v>
      </c>
      <c r="I26" s="1">
        <f t="shared" si="1"/>
        <v>49700</v>
      </c>
      <c r="J26" s="1">
        <f t="shared" si="1"/>
        <v>73180</v>
      </c>
      <c r="K26" s="1">
        <f t="shared" si="1"/>
        <v>103190</v>
      </c>
      <c r="L26" s="1">
        <f t="shared" si="1"/>
        <v>122160</v>
      </c>
      <c r="M26" s="1">
        <f t="shared" si="1"/>
        <v>140360</v>
      </c>
      <c r="N26" s="1">
        <f t="shared" si="1"/>
        <v>125120</v>
      </c>
      <c r="O26" s="1">
        <f t="shared" si="1"/>
        <v>189910</v>
      </c>
      <c r="P26" s="1">
        <f t="shared" si="1"/>
        <v>217420</v>
      </c>
      <c r="Q26" s="1">
        <f t="shared" si="1"/>
        <v>244600</v>
      </c>
      <c r="R26" s="1">
        <f t="shared" si="1"/>
        <v>259650</v>
      </c>
      <c r="S26" s="1">
        <f t="shared" si="1"/>
        <v>282240</v>
      </c>
      <c r="T26" s="1">
        <f t="shared" si="1"/>
        <v>324850</v>
      </c>
      <c r="U26" s="1">
        <f t="shared" si="1"/>
        <v>820440</v>
      </c>
      <c r="V26" s="1">
        <f t="shared" si="1"/>
        <v>363650</v>
      </c>
      <c r="W26" s="1">
        <f t="shared" si="1"/>
        <v>386810</v>
      </c>
      <c r="X26" s="1">
        <f t="shared" si="1"/>
        <v>400580</v>
      </c>
      <c r="Y26" s="1">
        <f t="shared" si="1"/>
        <v>428390</v>
      </c>
      <c r="Z26" s="1">
        <f t="shared" si="1"/>
        <v>416640</v>
      </c>
      <c r="AA26" s="1">
        <f t="shared" si="1"/>
        <v>432910</v>
      </c>
      <c r="AB26" s="1">
        <f t="shared" si="1"/>
        <v>461680</v>
      </c>
      <c r="AC26" s="1">
        <f t="shared" si="1"/>
        <v>464230</v>
      </c>
      <c r="AD26" s="1">
        <f t="shared" si="1"/>
        <v>448790</v>
      </c>
      <c r="AE26" s="1">
        <f t="shared" si="1"/>
        <v>1316930</v>
      </c>
      <c r="AF26" s="1">
        <f t="shared" si="1"/>
        <v>558980</v>
      </c>
      <c r="AG26" s="1">
        <f t="shared" si="1"/>
        <v>555540</v>
      </c>
      <c r="AH26" s="1">
        <f t="shared" si="1"/>
        <v>577790</v>
      </c>
      <c r="AI26" s="1">
        <f t="shared" si="1"/>
        <v>611260</v>
      </c>
      <c r="AJ26" s="1">
        <f t="shared" si="1"/>
        <v>653880</v>
      </c>
      <c r="AK26" s="1">
        <f t="shared" si="1"/>
        <v>696580</v>
      </c>
      <c r="AL26" s="1">
        <f t="shared" si="1"/>
        <v>697050</v>
      </c>
      <c r="AM26" s="1">
        <f t="shared" si="1"/>
        <v>743270</v>
      </c>
      <c r="AN26" s="1">
        <f t="shared" si="1"/>
        <v>765890</v>
      </c>
      <c r="AO26" s="1">
        <f t="shared" si="1"/>
        <v>805890</v>
      </c>
      <c r="AP26" s="1">
        <f t="shared" si="1"/>
        <v>775600</v>
      </c>
      <c r="AQ26" s="1">
        <f t="shared" si="1"/>
        <v>711000</v>
      </c>
      <c r="AR26" s="1">
        <f t="shared" si="1"/>
        <v>0</v>
      </c>
      <c r="AS26" s="1">
        <f t="shared" si="1"/>
        <v>0</v>
      </c>
    </row>
    <row r="27" spans="3:45" ht="15.75" x14ac:dyDescent="0.25">
      <c r="C27" s="64" t="s">
        <v>6</v>
      </c>
      <c r="D27" s="65"/>
      <c r="E27" s="65"/>
      <c r="F27" s="65"/>
      <c r="G27" s="66"/>
      <c r="H27" s="67">
        <f>SUM(H26:S26)</f>
        <v>1836480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42">
        <f>SUM(T26:AE26)</f>
        <v>6265900</v>
      </c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  <c r="AF27" s="42">
        <f>SUM(AF26:AQ26)</f>
        <v>8152730</v>
      </c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  <c r="AS27" s="10"/>
    </row>
    <row r="28" spans="3:45" ht="15.75" x14ac:dyDescent="0.25">
      <c r="C28" s="48" t="s">
        <v>5</v>
      </c>
      <c r="D28" s="49"/>
      <c r="E28" s="49"/>
      <c r="F28" s="49"/>
      <c r="G28" s="50"/>
      <c r="H28" s="51">
        <f>SUM(G14:G25)</f>
        <v>16255110</v>
      </c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3:45" x14ac:dyDescent="0.25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3:45" ht="18.75" x14ac:dyDescent="0.3">
      <c r="C30" s="61" t="s">
        <v>0</v>
      </c>
      <c r="D30" s="62"/>
      <c r="E30" s="62"/>
      <c r="F30" s="62"/>
      <c r="G30" s="63"/>
      <c r="H30" s="8" t="s">
        <v>3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54"/>
      <c r="AM30" s="54"/>
      <c r="AN30" s="54"/>
      <c r="AO30" s="54"/>
      <c r="AP30" s="54"/>
      <c r="AQ30" s="54"/>
      <c r="AR30" s="54"/>
      <c r="AS30" s="54"/>
    </row>
    <row r="31" spans="3:45" ht="15.75" x14ac:dyDescent="0.25">
      <c r="C31" s="1" t="s">
        <v>1</v>
      </c>
      <c r="D31" s="55" t="s">
        <v>46</v>
      </c>
      <c r="E31" s="56"/>
      <c r="F31" s="57"/>
      <c r="G31" s="2" t="s">
        <v>4</v>
      </c>
      <c r="H31" s="11">
        <v>1</v>
      </c>
      <c r="I31" s="12">
        <v>2</v>
      </c>
      <c r="J31" s="12">
        <v>3</v>
      </c>
      <c r="K31" s="12">
        <v>4</v>
      </c>
      <c r="L31" s="12">
        <v>5</v>
      </c>
      <c r="M31" s="12">
        <v>6</v>
      </c>
      <c r="N31" s="12">
        <v>7</v>
      </c>
      <c r="O31" s="1">
        <v>8</v>
      </c>
      <c r="P31" s="1">
        <v>9</v>
      </c>
      <c r="Q31" s="1">
        <v>10</v>
      </c>
      <c r="R31" s="1">
        <v>11</v>
      </c>
      <c r="S31" s="1">
        <v>12</v>
      </c>
      <c r="T31" s="1">
        <v>13</v>
      </c>
      <c r="U31" s="1">
        <v>14</v>
      </c>
      <c r="V31" s="1">
        <v>15</v>
      </c>
      <c r="W31" s="1">
        <v>16</v>
      </c>
      <c r="X31" s="1">
        <v>17</v>
      </c>
      <c r="Y31" s="1">
        <v>18</v>
      </c>
      <c r="Z31" s="1">
        <v>19</v>
      </c>
      <c r="AA31" s="1">
        <v>20</v>
      </c>
      <c r="AB31" s="1">
        <v>21</v>
      </c>
      <c r="AC31" s="1">
        <v>22</v>
      </c>
      <c r="AD31" s="1">
        <v>23</v>
      </c>
      <c r="AE31" s="1">
        <v>24</v>
      </c>
      <c r="AF31" s="1">
        <v>25</v>
      </c>
      <c r="AG31" s="1">
        <v>26</v>
      </c>
      <c r="AH31" s="1">
        <v>27</v>
      </c>
      <c r="AI31" s="1">
        <v>28</v>
      </c>
      <c r="AJ31" s="1">
        <v>29</v>
      </c>
      <c r="AK31" s="1">
        <v>30</v>
      </c>
      <c r="AL31" s="1">
        <v>31</v>
      </c>
      <c r="AM31" s="1">
        <v>32</v>
      </c>
      <c r="AN31" s="1">
        <v>33</v>
      </c>
      <c r="AO31" s="1">
        <v>34</v>
      </c>
      <c r="AP31" s="1">
        <v>35</v>
      </c>
      <c r="AQ31" s="1">
        <v>36</v>
      </c>
      <c r="AR31" s="1"/>
      <c r="AS31" s="1"/>
    </row>
    <row r="32" spans="3:45" ht="15.75" x14ac:dyDescent="0.25">
      <c r="C32" s="3">
        <v>1</v>
      </c>
      <c r="D32" s="58" t="s">
        <v>9</v>
      </c>
      <c r="E32" s="59"/>
      <c r="F32" s="60"/>
      <c r="G32" s="2">
        <f t="shared" ref="G32:G39" si="2">SUM(H32:AL32)</f>
        <v>230000</v>
      </c>
      <c r="H32" s="5">
        <v>50000</v>
      </c>
      <c r="I32" s="5">
        <v>50000</v>
      </c>
      <c r="J32" s="5">
        <v>25000</v>
      </c>
      <c r="K32" s="5"/>
      <c r="L32" s="5"/>
      <c r="M32" s="5"/>
      <c r="N32" s="5">
        <v>5000</v>
      </c>
      <c r="O32" s="5"/>
      <c r="P32" s="5"/>
      <c r="Q32" s="5"/>
      <c r="R32" s="5"/>
      <c r="S32" s="5"/>
      <c r="T32" s="6"/>
      <c r="U32" s="6"/>
      <c r="V32" s="6">
        <v>100000</v>
      </c>
      <c r="W32" s="6"/>
      <c r="X32" s="6"/>
      <c r="Y32" s="6"/>
      <c r="Z32" s="6"/>
      <c r="AA32" s="6"/>
      <c r="AB32" s="6"/>
      <c r="AC32" s="6"/>
      <c r="AD32" s="6"/>
      <c r="AE32" s="6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7"/>
      <c r="AS32" s="7"/>
    </row>
    <row r="33" spans="3:66" ht="15.75" x14ac:dyDescent="0.25">
      <c r="C33" s="3">
        <v>2</v>
      </c>
      <c r="D33" s="75" t="s">
        <v>10</v>
      </c>
      <c r="E33" s="76"/>
      <c r="F33" s="77"/>
      <c r="G33" s="2">
        <f t="shared" si="2"/>
        <v>900000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400000</v>
      </c>
      <c r="S33" s="5">
        <v>500000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7"/>
      <c r="AS33" s="7"/>
    </row>
    <row r="34" spans="3:66" ht="15.75" x14ac:dyDescent="0.25">
      <c r="C34" s="1" t="s">
        <v>1</v>
      </c>
      <c r="D34" s="55" t="s">
        <v>7</v>
      </c>
      <c r="E34" s="56"/>
      <c r="F34" s="57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1"/>
      <c r="AR34" s="7"/>
      <c r="AS34" s="7"/>
    </row>
    <row r="35" spans="3:66" ht="15.75" x14ac:dyDescent="0.25">
      <c r="C35" s="3">
        <v>1</v>
      </c>
      <c r="D35" s="58" t="s">
        <v>11</v>
      </c>
      <c r="E35" s="59"/>
      <c r="F35" s="60"/>
      <c r="G35" s="2">
        <f t="shared" si="2"/>
        <v>236299</v>
      </c>
      <c r="H35" s="5">
        <v>2500</v>
      </c>
      <c r="I35" s="5">
        <v>2500</v>
      </c>
      <c r="J35" s="5">
        <v>2500</v>
      </c>
      <c r="K35" s="5">
        <v>2500</v>
      </c>
      <c r="L35" s="5">
        <v>2500</v>
      </c>
      <c r="M35" s="5">
        <v>3000</v>
      </c>
      <c r="N35" s="5">
        <v>3000</v>
      </c>
      <c r="O35" s="5">
        <v>3000</v>
      </c>
      <c r="P35" s="5">
        <v>3000</v>
      </c>
      <c r="Q35" s="5">
        <v>4000</v>
      </c>
      <c r="R35" s="5">
        <v>4000</v>
      </c>
      <c r="S35" s="5">
        <v>4000</v>
      </c>
      <c r="T35" s="6">
        <v>4000</v>
      </c>
      <c r="U35" s="6">
        <v>4000</v>
      </c>
      <c r="V35" s="6">
        <v>5500</v>
      </c>
      <c r="W35" s="6">
        <v>5500</v>
      </c>
      <c r="X35" s="6">
        <v>5500</v>
      </c>
      <c r="Y35" s="6">
        <v>5500</v>
      </c>
      <c r="Z35" s="6">
        <v>5500</v>
      </c>
      <c r="AA35" s="6">
        <v>5500</v>
      </c>
      <c r="AB35" s="6">
        <v>5500</v>
      </c>
      <c r="AC35" s="6">
        <v>7000</v>
      </c>
      <c r="AD35" s="6">
        <v>9000</v>
      </c>
      <c r="AE35" s="6">
        <v>10500</v>
      </c>
      <c r="AF35" s="5">
        <v>15500</v>
      </c>
      <c r="AG35" s="5">
        <v>16700</v>
      </c>
      <c r="AH35" s="5">
        <v>14369</v>
      </c>
      <c r="AI35" s="5">
        <v>16900</v>
      </c>
      <c r="AJ35" s="5">
        <v>17900</v>
      </c>
      <c r="AK35" s="5">
        <v>25430</v>
      </c>
      <c r="AL35" s="5">
        <v>20000</v>
      </c>
      <c r="AM35" s="5">
        <v>20000</v>
      </c>
      <c r="AN35" s="5">
        <v>20000</v>
      </c>
      <c r="AO35" s="5">
        <v>20000</v>
      </c>
      <c r="AP35" s="5">
        <v>20000</v>
      </c>
      <c r="AQ35" s="5">
        <v>20000</v>
      </c>
      <c r="AR35" s="7"/>
      <c r="AS35" s="7"/>
    </row>
    <row r="36" spans="3:66" ht="15.75" x14ac:dyDescent="0.25">
      <c r="C36" s="3">
        <v>2</v>
      </c>
      <c r="D36" s="58" t="s">
        <v>12</v>
      </c>
      <c r="E36" s="59"/>
      <c r="F36" s="60"/>
      <c r="G36" s="2">
        <f t="shared" si="2"/>
        <v>249069.20000000004</v>
      </c>
      <c r="H36" s="5">
        <f>H26*0.02</f>
        <v>579</v>
      </c>
      <c r="I36" s="5">
        <f t="shared" ref="I36:AQ36" si="3">I26*0.02</f>
        <v>994</v>
      </c>
      <c r="J36" s="5">
        <f t="shared" si="3"/>
        <v>1463.6000000000001</v>
      </c>
      <c r="K36" s="5">
        <f t="shared" si="3"/>
        <v>2063.8000000000002</v>
      </c>
      <c r="L36" s="5">
        <f t="shared" si="3"/>
        <v>2443.2000000000003</v>
      </c>
      <c r="M36" s="5">
        <f t="shared" si="3"/>
        <v>2807.2000000000003</v>
      </c>
      <c r="N36" s="5">
        <f t="shared" si="3"/>
        <v>2502.4</v>
      </c>
      <c r="O36" s="5">
        <f t="shared" si="3"/>
        <v>3798.2000000000003</v>
      </c>
      <c r="P36" s="5">
        <f t="shared" si="3"/>
        <v>4348.3999999999996</v>
      </c>
      <c r="Q36" s="5">
        <f t="shared" si="3"/>
        <v>4892</v>
      </c>
      <c r="R36" s="5">
        <f t="shared" si="3"/>
        <v>5193</v>
      </c>
      <c r="S36" s="5">
        <f t="shared" si="3"/>
        <v>5644.8</v>
      </c>
      <c r="T36" s="6">
        <f t="shared" si="3"/>
        <v>6497</v>
      </c>
      <c r="U36" s="6">
        <f t="shared" si="3"/>
        <v>16408.8</v>
      </c>
      <c r="V36" s="6">
        <f t="shared" si="3"/>
        <v>7273</v>
      </c>
      <c r="W36" s="6">
        <f t="shared" si="3"/>
        <v>7736.2</v>
      </c>
      <c r="X36" s="6">
        <f t="shared" si="3"/>
        <v>8011.6</v>
      </c>
      <c r="Y36" s="6">
        <f t="shared" si="3"/>
        <v>8567.7999999999993</v>
      </c>
      <c r="Z36" s="6">
        <f t="shared" si="3"/>
        <v>8332.7999999999993</v>
      </c>
      <c r="AA36" s="6">
        <f t="shared" si="3"/>
        <v>8658.2000000000007</v>
      </c>
      <c r="AB36" s="6">
        <f t="shared" si="3"/>
        <v>9233.6</v>
      </c>
      <c r="AC36" s="6">
        <f t="shared" si="3"/>
        <v>9284.6</v>
      </c>
      <c r="AD36" s="6">
        <f t="shared" si="3"/>
        <v>8975.8000000000011</v>
      </c>
      <c r="AE36" s="6">
        <f t="shared" si="3"/>
        <v>26338.600000000002</v>
      </c>
      <c r="AF36" s="5">
        <f t="shared" si="3"/>
        <v>11179.6</v>
      </c>
      <c r="AG36" s="5">
        <f t="shared" si="3"/>
        <v>11110.800000000001</v>
      </c>
      <c r="AH36" s="5">
        <f t="shared" si="3"/>
        <v>11555.800000000001</v>
      </c>
      <c r="AI36" s="5">
        <f t="shared" si="3"/>
        <v>12225.2</v>
      </c>
      <c r="AJ36" s="5">
        <f t="shared" si="3"/>
        <v>13077.6</v>
      </c>
      <c r="AK36" s="5">
        <f t="shared" si="3"/>
        <v>13931.6</v>
      </c>
      <c r="AL36" s="5">
        <f t="shared" si="3"/>
        <v>13941</v>
      </c>
      <c r="AM36" s="5">
        <f t="shared" si="3"/>
        <v>14865.4</v>
      </c>
      <c r="AN36" s="5">
        <f t="shared" si="3"/>
        <v>15317.800000000001</v>
      </c>
      <c r="AO36" s="5">
        <f t="shared" si="3"/>
        <v>16117.800000000001</v>
      </c>
      <c r="AP36" s="5">
        <f t="shared" si="3"/>
        <v>15512</v>
      </c>
      <c r="AQ36" s="5">
        <f t="shared" si="3"/>
        <v>14220</v>
      </c>
      <c r="AR36" s="7"/>
      <c r="AS36" s="7"/>
    </row>
    <row r="37" spans="3:66" ht="15.75" x14ac:dyDescent="0.25">
      <c r="C37" s="3">
        <v>3</v>
      </c>
      <c r="D37" s="58" t="s">
        <v>13</v>
      </c>
      <c r="E37" s="59"/>
      <c r="F37" s="60"/>
      <c r="G37" s="2">
        <f>SUM(H37:AL37)</f>
        <v>747207.60000000009</v>
      </c>
      <c r="H37" s="13">
        <f>H26*0.06</f>
        <v>1737</v>
      </c>
      <c r="I37" s="13">
        <f t="shared" ref="I37:AQ37" si="4">I26*0.06</f>
        <v>2982</v>
      </c>
      <c r="J37" s="13">
        <f t="shared" si="4"/>
        <v>4390.8</v>
      </c>
      <c r="K37" s="13">
        <f t="shared" si="4"/>
        <v>6191.4</v>
      </c>
      <c r="L37" s="13">
        <f t="shared" si="4"/>
        <v>7329.5999999999995</v>
      </c>
      <c r="M37" s="13">
        <f t="shared" si="4"/>
        <v>8421.6</v>
      </c>
      <c r="N37" s="13">
        <f t="shared" si="4"/>
        <v>7507.2</v>
      </c>
      <c r="O37" s="13">
        <f t="shared" si="4"/>
        <v>11394.6</v>
      </c>
      <c r="P37" s="13">
        <f t="shared" si="4"/>
        <v>13045.199999999999</v>
      </c>
      <c r="Q37" s="13">
        <f t="shared" si="4"/>
        <v>14676</v>
      </c>
      <c r="R37" s="13">
        <f t="shared" si="4"/>
        <v>15579</v>
      </c>
      <c r="S37" s="13">
        <f t="shared" si="4"/>
        <v>16934.399999999998</v>
      </c>
      <c r="T37" s="13">
        <f t="shared" si="4"/>
        <v>19491</v>
      </c>
      <c r="U37" s="13">
        <f t="shared" si="4"/>
        <v>49226.400000000001</v>
      </c>
      <c r="V37" s="13">
        <f t="shared" si="4"/>
        <v>21819</v>
      </c>
      <c r="W37" s="13">
        <f t="shared" si="4"/>
        <v>23208.6</v>
      </c>
      <c r="X37" s="13">
        <f t="shared" si="4"/>
        <v>24034.799999999999</v>
      </c>
      <c r="Y37" s="13">
        <f t="shared" si="4"/>
        <v>25703.399999999998</v>
      </c>
      <c r="Z37" s="13">
        <f t="shared" si="4"/>
        <v>24998.399999999998</v>
      </c>
      <c r="AA37" s="13">
        <f t="shared" si="4"/>
        <v>25974.6</v>
      </c>
      <c r="AB37" s="13">
        <f t="shared" si="4"/>
        <v>27700.799999999999</v>
      </c>
      <c r="AC37" s="13">
        <f t="shared" si="4"/>
        <v>27853.8</v>
      </c>
      <c r="AD37" s="13">
        <f t="shared" si="4"/>
        <v>26927.399999999998</v>
      </c>
      <c r="AE37" s="13">
        <f t="shared" si="4"/>
        <v>79015.8</v>
      </c>
      <c r="AF37" s="13">
        <f t="shared" si="4"/>
        <v>33538.799999999996</v>
      </c>
      <c r="AG37" s="13">
        <f t="shared" si="4"/>
        <v>33332.400000000001</v>
      </c>
      <c r="AH37" s="13">
        <f t="shared" si="4"/>
        <v>34667.4</v>
      </c>
      <c r="AI37" s="13">
        <f t="shared" si="4"/>
        <v>36675.599999999999</v>
      </c>
      <c r="AJ37" s="13">
        <f t="shared" si="4"/>
        <v>39232.799999999996</v>
      </c>
      <c r="AK37" s="13">
        <f t="shared" si="4"/>
        <v>41794.799999999996</v>
      </c>
      <c r="AL37" s="13">
        <f t="shared" si="4"/>
        <v>41823</v>
      </c>
      <c r="AM37" s="13">
        <f t="shared" si="4"/>
        <v>44596.2</v>
      </c>
      <c r="AN37" s="13">
        <f t="shared" si="4"/>
        <v>45953.4</v>
      </c>
      <c r="AO37" s="13">
        <f t="shared" si="4"/>
        <v>48353.4</v>
      </c>
      <c r="AP37" s="13">
        <f t="shared" si="4"/>
        <v>46536</v>
      </c>
      <c r="AQ37" s="13">
        <f t="shared" si="4"/>
        <v>42660</v>
      </c>
      <c r="AR37" s="7"/>
      <c r="AS37" s="7"/>
    </row>
    <row r="38" spans="3:66" ht="15.75" x14ac:dyDescent="0.25">
      <c r="C38" s="3">
        <v>4</v>
      </c>
      <c r="D38" s="58" t="s">
        <v>15</v>
      </c>
      <c r="E38" s="59"/>
      <c r="F38" s="60"/>
      <c r="G38" s="2">
        <f t="shared" si="2"/>
        <v>100800</v>
      </c>
      <c r="H38" s="5"/>
      <c r="I38" s="5"/>
      <c r="J38" s="5"/>
      <c r="K38" s="5">
        <v>1000</v>
      </c>
      <c r="L38" s="5">
        <v>1000</v>
      </c>
      <c r="M38" s="5">
        <v>1000</v>
      </c>
      <c r="N38" s="5"/>
      <c r="O38" s="5">
        <v>2000</v>
      </c>
      <c r="P38" s="5">
        <v>2300</v>
      </c>
      <c r="Q38" s="5">
        <v>2500</v>
      </c>
      <c r="R38" s="5">
        <v>1000</v>
      </c>
      <c r="S38" s="5">
        <v>5000</v>
      </c>
      <c r="T38" s="6">
        <v>5000</v>
      </c>
      <c r="U38" s="6"/>
      <c r="V38" s="6"/>
      <c r="W38" s="6">
        <v>15000</v>
      </c>
      <c r="X38" s="6">
        <v>10000</v>
      </c>
      <c r="Y38" s="6"/>
      <c r="Z38" s="6"/>
      <c r="AA38" s="6"/>
      <c r="AB38" s="6"/>
      <c r="AC38" s="6"/>
      <c r="AD38" s="6"/>
      <c r="AE38" s="6">
        <v>25000</v>
      </c>
      <c r="AF38" s="5">
        <v>10000</v>
      </c>
      <c r="AG38" s="5">
        <v>10000</v>
      </c>
      <c r="AH38" s="5"/>
      <c r="AI38" s="5"/>
      <c r="AJ38" s="5"/>
      <c r="AK38" s="5"/>
      <c r="AL38" s="5">
        <v>10000</v>
      </c>
      <c r="AM38" s="5"/>
      <c r="AN38" s="5"/>
      <c r="AO38" s="5">
        <v>2000</v>
      </c>
      <c r="AP38" s="5">
        <v>3500</v>
      </c>
      <c r="AQ38" s="5"/>
      <c r="AR38" s="7"/>
      <c r="AS38" s="7"/>
    </row>
    <row r="39" spans="3:66" ht="15.75" x14ac:dyDescent="0.25">
      <c r="C39" s="3">
        <v>5</v>
      </c>
      <c r="D39" s="58" t="s">
        <v>19</v>
      </c>
      <c r="E39" s="59"/>
      <c r="F39" s="60"/>
      <c r="G39" s="2">
        <f t="shared" si="2"/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7"/>
      <c r="AS39" s="7"/>
    </row>
    <row r="40" spans="3:66" ht="15.75" x14ac:dyDescent="0.25">
      <c r="C40" s="3"/>
      <c r="D40" s="53"/>
      <c r="E40" s="53"/>
      <c r="F40" s="53"/>
      <c r="G40" s="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7"/>
      <c r="AS40" s="7"/>
    </row>
    <row r="41" spans="3:66" ht="15.75" x14ac:dyDescent="0.25">
      <c r="C41" s="3"/>
      <c r="D41" s="53"/>
      <c r="E41" s="53"/>
      <c r="F41" s="53"/>
      <c r="G41" s="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7"/>
      <c r="AS41" s="7"/>
    </row>
    <row r="42" spans="3:66" ht="15.75" x14ac:dyDescent="0.25">
      <c r="C42" s="3"/>
      <c r="D42" s="53"/>
      <c r="E42" s="53"/>
      <c r="F42" s="53"/>
      <c r="G42" s="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7"/>
      <c r="AS42" s="7"/>
    </row>
    <row r="43" spans="3:66" ht="15.75" x14ac:dyDescent="0.25">
      <c r="C43" s="3"/>
      <c r="D43" s="75"/>
      <c r="E43" s="76"/>
      <c r="F43" s="77"/>
      <c r="G43" s="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7"/>
      <c r="AS43" s="7"/>
    </row>
    <row r="44" spans="3:66" ht="15.75" x14ac:dyDescent="0.25">
      <c r="C44" s="64" t="s">
        <v>2</v>
      </c>
      <c r="D44" s="65"/>
      <c r="E44" s="65"/>
      <c r="F44" s="65"/>
      <c r="G44" s="66"/>
      <c r="H44" s="1">
        <f t="shared" ref="H44:AL44" si="5">SUM(H32:H43)</f>
        <v>54816</v>
      </c>
      <c r="I44" s="1">
        <f t="shared" si="5"/>
        <v>56476</v>
      </c>
      <c r="J44" s="1">
        <f t="shared" si="5"/>
        <v>33354.400000000001</v>
      </c>
      <c r="K44" s="1">
        <f t="shared" si="5"/>
        <v>11755.2</v>
      </c>
      <c r="L44" s="1">
        <f t="shared" si="5"/>
        <v>13272.8</v>
      </c>
      <c r="M44" s="1">
        <f t="shared" si="5"/>
        <v>15228.800000000001</v>
      </c>
      <c r="N44" s="1">
        <f t="shared" si="5"/>
        <v>18009.599999999999</v>
      </c>
      <c r="O44" s="1">
        <f t="shared" si="5"/>
        <v>20192.800000000003</v>
      </c>
      <c r="P44" s="1">
        <f t="shared" si="5"/>
        <v>22693.599999999999</v>
      </c>
      <c r="Q44" s="1">
        <f t="shared" si="5"/>
        <v>26068</v>
      </c>
      <c r="R44" s="1">
        <f t="shared" si="5"/>
        <v>425772</v>
      </c>
      <c r="S44" s="1">
        <f t="shared" si="5"/>
        <v>531579.19999999995</v>
      </c>
      <c r="T44" s="1">
        <f t="shared" si="5"/>
        <v>34988</v>
      </c>
      <c r="U44" s="1">
        <f t="shared" si="5"/>
        <v>69635.199999999997</v>
      </c>
      <c r="V44" s="1">
        <f t="shared" si="5"/>
        <v>134592</v>
      </c>
      <c r="W44" s="1">
        <f t="shared" si="5"/>
        <v>51444.800000000003</v>
      </c>
      <c r="X44" s="1">
        <f t="shared" si="5"/>
        <v>47546.400000000001</v>
      </c>
      <c r="Y44" s="1">
        <f t="shared" si="5"/>
        <v>39771.199999999997</v>
      </c>
      <c r="Z44" s="1">
        <f t="shared" si="5"/>
        <v>38831.199999999997</v>
      </c>
      <c r="AA44" s="1">
        <f t="shared" si="5"/>
        <v>40132.800000000003</v>
      </c>
      <c r="AB44" s="1">
        <f t="shared" si="5"/>
        <v>42434.400000000001</v>
      </c>
      <c r="AC44" s="1">
        <f t="shared" si="5"/>
        <v>44138.400000000001</v>
      </c>
      <c r="AD44" s="1">
        <f t="shared" si="5"/>
        <v>44903.199999999997</v>
      </c>
      <c r="AE44" s="1">
        <f t="shared" si="5"/>
        <v>140854.40000000002</v>
      </c>
      <c r="AF44" s="1">
        <f t="shared" si="5"/>
        <v>70218.399999999994</v>
      </c>
      <c r="AG44" s="1">
        <f t="shared" si="5"/>
        <v>71143.200000000012</v>
      </c>
      <c r="AH44" s="1">
        <f t="shared" si="5"/>
        <v>60592.200000000004</v>
      </c>
      <c r="AI44" s="1">
        <f t="shared" si="5"/>
        <v>65800.800000000003</v>
      </c>
      <c r="AJ44" s="1">
        <f t="shared" si="5"/>
        <v>70210.399999999994</v>
      </c>
      <c r="AK44" s="1">
        <f t="shared" si="5"/>
        <v>81156.399999999994</v>
      </c>
      <c r="AL44" s="1">
        <f t="shared" si="5"/>
        <v>85764</v>
      </c>
      <c r="AM44" s="1">
        <f t="shared" ref="AM44:AS44" si="6">SUM(AM32:AM43)</f>
        <v>79461.600000000006</v>
      </c>
      <c r="AN44" s="1">
        <f t="shared" si="6"/>
        <v>81271.200000000012</v>
      </c>
      <c r="AO44" s="1">
        <f t="shared" si="6"/>
        <v>86471.200000000012</v>
      </c>
      <c r="AP44" s="1">
        <f t="shared" si="6"/>
        <v>85548</v>
      </c>
      <c r="AQ44" s="1">
        <f t="shared" si="6"/>
        <v>76880</v>
      </c>
      <c r="AR44" s="1">
        <f t="shared" si="6"/>
        <v>0</v>
      </c>
      <c r="AS44" s="1">
        <f t="shared" si="6"/>
        <v>0</v>
      </c>
    </row>
    <row r="45" spans="3:66" ht="15.75" x14ac:dyDescent="0.25">
      <c r="C45" s="64" t="s">
        <v>6</v>
      </c>
      <c r="D45" s="65"/>
      <c r="E45" s="65"/>
      <c r="F45" s="65"/>
      <c r="G45" s="66"/>
      <c r="H45" s="67">
        <f>SUM(H44:N44)</f>
        <v>202912.8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>
        <f>SUM(V44:AB44)</f>
        <v>394752.8</v>
      </c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43">
        <f>SUM(AJ44:AL44)</f>
        <v>237130.8</v>
      </c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4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</row>
    <row r="46" spans="3:66" ht="15.75" x14ac:dyDescent="0.25">
      <c r="C46" s="48" t="s">
        <v>5</v>
      </c>
      <c r="D46" s="49"/>
      <c r="E46" s="49"/>
      <c r="F46" s="49"/>
      <c r="G46" s="50"/>
      <c r="H46" s="51">
        <f>SUM(G32:G43)</f>
        <v>2463375.7999999998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</row>
    <row r="47" spans="3:66" ht="15.75" x14ac:dyDescent="0.25">
      <c r="C47" s="1" t="s">
        <v>1</v>
      </c>
      <c r="D47" s="55" t="s">
        <v>8</v>
      </c>
      <c r="E47" s="56"/>
      <c r="F47" s="57"/>
      <c r="G47" s="2" t="s">
        <v>4</v>
      </c>
      <c r="H47" s="11">
        <v>1</v>
      </c>
      <c r="I47" s="12">
        <v>2</v>
      </c>
      <c r="J47" s="12">
        <v>3</v>
      </c>
      <c r="K47" s="12">
        <v>4</v>
      </c>
      <c r="L47" s="12">
        <v>5</v>
      </c>
      <c r="M47" s="12">
        <v>6</v>
      </c>
      <c r="N47" s="12">
        <v>7</v>
      </c>
      <c r="O47" s="1">
        <v>8</v>
      </c>
      <c r="P47" s="1">
        <v>9</v>
      </c>
      <c r="Q47" s="1">
        <v>10</v>
      </c>
      <c r="R47" s="1">
        <v>11</v>
      </c>
      <c r="S47" s="1">
        <v>12</v>
      </c>
      <c r="T47" s="1">
        <v>13</v>
      </c>
      <c r="U47" s="1">
        <v>14</v>
      </c>
      <c r="V47" s="1">
        <v>15</v>
      </c>
      <c r="W47" s="1">
        <v>16</v>
      </c>
      <c r="X47" s="1">
        <v>17</v>
      </c>
      <c r="Y47" s="1">
        <v>18</v>
      </c>
      <c r="Z47" s="1">
        <v>19</v>
      </c>
      <c r="AA47" s="1">
        <v>20</v>
      </c>
      <c r="AB47" s="1">
        <v>21</v>
      </c>
      <c r="AC47" s="1">
        <v>22</v>
      </c>
      <c r="AD47" s="1">
        <v>23</v>
      </c>
      <c r="AE47" s="1">
        <v>24</v>
      </c>
      <c r="AF47" s="1">
        <v>25</v>
      </c>
      <c r="AG47" s="1">
        <v>26</v>
      </c>
      <c r="AH47" s="1">
        <v>27</v>
      </c>
      <c r="AI47" s="1">
        <v>28</v>
      </c>
      <c r="AJ47" s="1">
        <v>29</v>
      </c>
      <c r="AK47" s="1">
        <v>30</v>
      </c>
      <c r="AL47" s="1">
        <v>31</v>
      </c>
      <c r="AM47" s="1">
        <v>32</v>
      </c>
      <c r="AN47" s="1">
        <v>33</v>
      </c>
      <c r="AO47" s="1">
        <v>34</v>
      </c>
      <c r="AP47" s="1">
        <v>35</v>
      </c>
      <c r="AQ47" s="1">
        <v>36</v>
      </c>
      <c r="AR47" s="1"/>
      <c r="AS47" s="1"/>
    </row>
    <row r="48" spans="3:66" ht="15.75" x14ac:dyDescent="0.25">
      <c r="C48" s="3">
        <v>1</v>
      </c>
      <c r="D48" s="58" t="s">
        <v>14</v>
      </c>
      <c r="E48" s="59"/>
      <c r="F48" s="60"/>
      <c r="G48" s="2">
        <f t="shared" ref="G48:G54" si="7">SUM(H48:AL48)</f>
        <v>232500</v>
      </c>
      <c r="H48" s="5">
        <v>7500</v>
      </c>
      <c r="I48" s="5">
        <v>7500</v>
      </c>
      <c r="J48" s="5">
        <v>7500</v>
      </c>
      <c r="K48" s="5">
        <v>7500</v>
      </c>
      <c r="L48" s="5">
        <v>7500</v>
      </c>
      <c r="M48" s="5">
        <v>7500</v>
      </c>
      <c r="N48" s="5">
        <v>7500</v>
      </c>
      <c r="O48" s="5">
        <v>7500</v>
      </c>
      <c r="P48" s="5">
        <v>7500</v>
      </c>
      <c r="Q48" s="5">
        <v>7500</v>
      </c>
      <c r="R48" s="5">
        <v>7500</v>
      </c>
      <c r="S48" s="5">
        <v>7500</v>
      </c>
      <c r="T48" s="6">
        <v>7500</v>
      </c>
      <c r="U48" s="6">
        <v>7500</v>
      </c>
      <c r="V48" s="6">
        <v>7500</v>
      </c>
      <c r="W48" s="6">
        <v>7500</v>
      </c>
      <c r="X48" s="6">
        <v>7500</v>
      </c>
      <c r="Y48" s="6">
        <v>7500</v>
      </c>
      <c r="Z48" s="6">
        <v>7500</v>
      </c>
      <c r="AA48" s="6">
        <v>7500</v>
      </c>
      <c r="AB48" s="6">
        <v>7500</v>
      </c>
      <c r="AC48" s="6">
        <v>7500</v>
      </c>
      <c r="AD48" s="6">
        <v>7500</v>
      </c>
      <c r="AE48" s="6">
        <v>7500</v>
      </c>
      <c r="AF48" s="5">
        <v>7500</v>
      </c>
      <c r="AG48" s="5">
        <v>7500</v>
      </c>
      <c r="AH48" s="5">
        <v>7500</v>
      </c>
      <c r="AI48" s="5">
        <v>7500</v>
      </c>
      <c r="AJ48" s="5">
        <v>7500</v>
      </c>
      <c r="AK48" s="5">
        <v>7500</v>
      </c>
      <c r="AL48" s="5">
        <v>7500</v>
      </c>
      <c r="AM48" s="5">
        <v>7500</v>
      </c>
      <c r="AN48" s="5">
        <v>7500</v>
      </c>
      <c r="AO48" s="5">
        <v>7500</v>
      </c>
      <c r="AP48" s="5">
        <v>7500</v>
      </c>
      <c r="AQ48" s="5">
        <v>7500</v>
      </c>
      <c r="AR48" s="6"/>
      <c r="AS48" s="6"/>
    </row>
    <row r="49" spans="3:45" ht="15.75" x14ac:dyDescent="0.25">
      <c r="C49" s="3">
        <v>2</v>
      </c>
      <c r="D49" s="58" t="s">
        <v>20</v>
      </c>
      <c r="E49" s="59"/>
      <c r="F49" s="60"/>
      <c r="G49" s="2">
        <f t="shared" si="7"/>
        <v>960000</v>
      </c>
      <c r="H49" s="5"/>
      <c r="I49" s="5">
        <v>20000</v>
      </c>
      <c r="J49" s="5">
        <v>20000</v>
      </c>
      <c r="K49" s="5">
        <v>20000</v>
      </c>
      <c r="L49" s="5">
        <v>20000</v>
      </c>
      <c r="M49" s="5">
        <v>20000</v>
      </c>
      <c r="N49" s="5">
        <v>20000</v>
      </c>
      <c r="O49" s="5">
        <v>20000</v>
      </c>
      <c r="P49" s="5">
        <v>20000</v>
      </c>
      <c r="Q49" s="5">
        <v>20000</v>
      </c>
      <c r="R49" s="5">
        <v>20000</v>
      </c>
      <c r="S49" s="5">
        <v>20000</v>
      </c>
      <c r="T49" s="6">
        <v>20000</v>
      </c>
      <c r="U49" s="6">
        <v>40000</v>
      </c>
      <c r="V49" s="6">
        <v>40000</v>
      </c>
      <c r="W49" s="6">
        <v>40000</v>
      </c>
      <c r="X49" s="6">
        <v>40000</v>
      </c>
      <c r="Y49" s="6">
        <v>40000</v>
      </c>
      <c r="Z49" s="6">
        <v>40000</v>
      </c>
      <c r="AA49" s="6">
        <v>40000</v>
      </c>
      <c r="AB49" s="6">
        <v>40000</v>
      </c>
      <c r="AC49" s="6">
        <v>40000</v>
      </c>
      <c r="AD49" s="6">
        <v>40000</v>
      </c>
      <c r="AE49" s="6">
        <v>40000</v>
      </c>
      <c r="AF49" s="5">
        <v>40000</v>
      </c>
      <c r="AG49" s="5">
        <v>40000</v>
      </c>
      <c r="AH49" s="5">
        <v>40000</v>
      </c>
      <c r="AI49" s="5">
        <v>40000</v>
      </c>
      <c r="AJ49" s="5">
        <v>40000</v>
      </c>
      <c r="AK49" s="5">
        <v>40000</v>
      </c>
      <c r="AL49" s="5">
        <v>40000</v>
      </c>
      <c r="AM49" s="5">
        <v>40000</v>
      </c>
      <c r="AN49" s="5">
        <v>40000</v>
      </c>
      <c r="AO49" s="5">
        <v>40000</v>
      </c>
      <c r="AP49" s="5">
        <v>40000</v>
      </c>
      <c r="AQ49" s="5">
        <v>40000</v>
      </c>
      <c r="AR49" s="6"/>
      <c r="AS49" s="6"/>
    </row>
    <row r="50" spans="3:45" ht="15.75" x14ac:dyDescent="0.25">
      <c r="C50" s="3">
        <v>3</v>
      </c>
      <c r="D50" s="58" t="s">
        <v>21</v>
      </c>
      <c r="E50" s="59"/>
      <c r="F50" s="60"/>
      <c r="G50" s="2">
        <f t="shared" si="7"/>
        <v>3290000</v>
      </c>
      <c r="H50" s="5"/>
      <c r="I50" s="5"/>
      <c r="J50" s="5">
        <v>35000</v>
      </c>
      <c r="K50" s="5">
        <v>35000</v>
      </c>
      <c r="L50" s="5">
        <v>70000</v>
      </c>
      <c r="M50" s="5">
        <v>70000</v>
      </c>
      <c r="N50" s="5">
        <v>70000</v>
      </c>
      <c r="O50" s="5">
        <v>70000</v>
      </c>
      <c r="P50" s="5">
        <v>70000</v>
      </c>
      <c r="Q50" s="5">
        <v>70000</v>
      </c>
      <c r="R50" s="5">
        <v>70000</v>
      </c>
      <c r="S50" s="5">
        <v>70000</v>
      </c>
      <c r="T50" s="6">
        <v>140000</v>
      </c>
      <c r="U50" s="6">
        <v>140000</v>
      </c>
      <c r="V50" s="6">
        <v>140000</v>
      </c>
      <c r="W50" s="6">
        <v>140000</v>
      </c>
      <c r="X50" s="6">
        <v>140000</v>
      </c>
      <c r="Y50" s="6">
        <v>140000</v>
      </c>
      <c r="Z50" s="6">
        <v>140000</v>
      </c>
      <c r="AA50" s="6">
        <v>140000</v>
      </c>
      <c r="AB50" s="6">
        <v>140000</v>
      </c>
      <c r="AC50" s="6">
        <v>140000</v>
      </c>
      <c r="AD50" s="6">
        <v>140000</v>
      </c>
      <c r="AE50" s="6">
        <v>140000</v>
      </c>
      <c r="AF50" s="5">
        <v>140000</v>
      </c>
      <c r="AG50" s="5">
        <v>140000</v>
      </c>
      <c r="AH50" s="5">
        <v>140000</v>
      </c>
      <c r="AI50" s="5">
        <v>140000</v>
      </c>
      <c r="AJ50" s="5">
        <v>140000</v>
      </c>
      <c r="AK50" s="5">
        <v>140000</v>
      </c>
      <c r="AL50" s="5">
        <v>140000</v>
      </c>
      <c r="AM50" s="5">
        <v>140000</v>
      </c>
      <c r="AN50" s="5">
        <v>140000</v>
      </c>
      <c r="AO50" s="5">
        <v>140000</v>
      </c>
      <c r="AP50" s="5">
        <v>140000</v>
      </c>
      <c r="AQ50" s="5">
        <v>140000</v>
      </c>
      <c r="AR50" s="6"/>
      <c r="AS50" s="6"/>
    </row>
    <row r="51" spans="3:45" ht="15.75" x14ac:dyDescent="0.25">
      <c r="C51" s="3">
        <v>4</v>
      </c>
      <c r="D51" s="58" t="s">
        <v>22</v>
      </c>
      <c r="E51" s="59"/>
      <c r="F51" s="60"/>
      <c r="G51" s="2">
        <f t="shared" si="7"/>
        <v>2500000</v>
      </c>
      <c r="H51" s="5">
        <v>20000</v>
      </c>
      <c r="I51" s="5">
        <v>20000</v>
      </c>
      <c r="J51" s="5">
        <v>20000</v>
      </c>
      <c r="K51" s="5">
        <v>40000</v>
      </c>
      <c r="L51" s="5">
        <v>40000</v>
      </c>
      <c r="M51" s="5">
        <v>40000</v>
      </c>
      <c r="N51" s="5">
        <v>40000</v>
      </c>
      <c r="O51" s="5">
        <v>80000</v>
      </c>
      <c r="P51" s="5">
        <v>80000</v>
      </c>
      <c r="Q51" s="5">
        <v>80000</v>
      </c>
      <c r="R51" s="5">
        <v>80000</v>
      </c>
      <c r="S51" s="5">
        <v>80000</v>
      </c>
      <c r="T51" s="6">
        <v>80000</v>
      </c>
      <c r="U51" s="6">
        <v>80000</v>
      </c>
      <c r="V51" s="6">
        <v>80000</v>
      </c>
      <c r="W51" s="6">
        <v>80000</v>
      </c>
      <c r="X51" s="6">
        <v>80000</v>
      </c>
      <c r="Y51" s="6">
        <v>80000</v>
      </c>
      <c r="Z51" s="6">
        <v>80000</v>
      </c>
      <c r="AA51" s="6">
        <v>80000</v>
      </c>
      <c r="AB51" s="6">
        <v>80000</v>
      </c>
      <c r="AC51" s="6">
        <v>80000</v>
      </c>
      <c r="AD51" s="6">
        <v>120000</v>
      </c>
      <c r="AE51" s="6">
        <v>120000</v>
      </c>
      <c r="AF51" s="5">
        <v>120000</v>
      </c>
      <c r="AG51" s="5">
        <v>120000</v>
      </c>
      <c r="AH51" s="5">
        <v>120000</v>
      </c>
      <c r="AI51" s="5">
        <v>120000</v>
      </c>
      <c r="AJ51" s="5">
        <v>120000</v>
      </c>
      <c r="AK51" s="5">
        <v>120000</v>
      </c>
      <c r="AL51" s="5">
        <v>120000</v>
      </c>
      <c r="AM51" s="5">
        <v>120000</v>
      </c>
      <c r="AN51" s="5">
        <v>120000</v>
      </c>
      <c r="AO51" s="5">
        <v>120000</v>
      </c>
      <c r="AP51" s="5">
        <v>120000</v>
      </c>
      <c r="AQ51" s="5">
        <v>120000</v>
      </c>
      <c r="AR51" s="6"/>
      <c r="AS51" s="6"/>
    </row>
    <row r="52" spans="3:45" ht="15.75" x14ac:dyDescent="0.25">
      <c r="C52" s="3">
        <v>5</v>
      </c>
      <c r="D52" s="58" t="s">
        <v>16</v>
      </c>
      <c r="E52" s="59"/>
      <c r="F52" s="60"/>
      <c r="G52" s="2">
        <f t="shared" si="7"/>
        <v>620000</v>
      </c>
      <c r="H52" s="5">
        <v>20000</v>
      </c>
      <c r="I52" s="5">
        <v>20000</v>
      </c>
      <c r="J52" s="5">
        <v>20000</v>
      </c>
      <c r="K52" s="5">
        <v>20000</v>
      </c>
      <c r="L52" s="5">
        <v>20000</v>
      </c>
      <c r="M52" s="5">
        <v>20000</v>
      </c>
      <c r="N52" s="5">
        <v>20000</v>
      </c>
      <c r="O52" s="5">
        <v>20000</v>
      </c>
      <c r="P52" s="5">
        <v>20000</v>
      </c>
      <c r="Q52" s="5">
        <v>20000</v>
      </c>
      <c r="R52" s="5">
        <v>20000</v>
      </c>
      <c r="S52" s="5">
        <v>20000</v>
      </c>
      <c r="T52" s="6">
        <v>20000</v>
      </c>
      <c r="U52" s="6">
        <v>20000</v>
      </c>
      <c r="V52" s="6">
        <v>20000</v>
      </c>
      <c r="W52" s="6">
        <v>20000</v>
      </c>
      <c r="X52" s="6">
        <v>20000</v>
      </c>
      <c r="Y52" s="6">
        <v>20000</v>
      </c>
      <c r="Z52" s="6">
        <v>20000</v>
      </c>
      <c r="AA52" s="6">
        <v>20000</v>
      </c>
      <c r="AB52" s="6">
        <v>20000</v>
      </c>
      <c r="AC52" s="6">
        <v>20000</v>
      </c>
      <c r="AD52" s="6">
        <v>20000</v>
      </c>
      <c r="AE52" s="6">
        <v>20000</v>
      </c>
      <c r="AF52" s="5">
        <v>20000</v>
      </c>
      <c r="AG52" s="5">
        <v>20000</v>
      </c>
      <c r="AH52" s="5">
        <v>20000</v>
      </c>
      <c r="AI52" s="5">
        <v>20000</v>
      </c>
      <c r="AJ52" s="5">
        <v>20000</v>
      </c>
      <c r="AK52" s="5">
        <v>20000</v>
      </c>
      <c r="AL52" s="5">
        <v>20000</v>
      </c>
      <c r="AM52" s="5">
        <v>20000</v>
      </c>
      <c r="AN52" s="5">
        <v>20000</v>
      </c>
      <c r="AO52" s="5">
        <v>20000</v>
      </c>
      <c r="AP52" s="5">
        <v>20000</v>
      </c>
      <c r="AQ52" s="5">
        <v>20000</v>
      </c>
      <c r="AR52" s="6"/>
      <c r="AS52" s="6"/>
    </row>
    <row r="53" spans="3:45" ht="15.75" x14ac:dyDescent="0.25">
      <c r="C53" s="3">
        <v>6</v>
      </c>
      <c r="D53" s="58" t="s">
        <v>17</v>
      </c>
      <c r="E53" s="59"/>
      <c r="F53" s="60"/>
      <c r="G53" s="2">
        <f t="shared" si="7"/>
        <v>68200</v>
      </c>
      <c r="H53" s="5">
        <v>2200</v>
      </c>
      <c r="I53" s="5">
        <v>2200</v>
      </c>
      <c r="J53" s="5">
        <v>2200</v>
      </c>
      <c r="K53" s="5">
        <v>2200</v>
      </c>
      <c r="L53" s="5">
        <v>2200</v>
      </c>
      <c r="M53" s="5">
        <v>2200</v>
      </c>
      <c r="N53" s="5">
        <v>2200</v>
      </c>
      <c r="O53" s="5">
        <v>2200</v>
      </c>
      <c r="P53" s="5">
        <v>2200</v>
      </c>
      <c r="Q53" s="5">
        <v>2200</v>
      </c>
      <c r="R53" s="5">
        <v>2200</v>
      </c>
      <c r="S53" s="5">
        <v>2200</v>
      </c>
      <c r="T53" s="6">
        <v>2200</v>
      </c>
      <c r="U53" s="6">
        <v>2200</v>
      </c>
      <c r="V53" s="6">
        <v>2200</v>
      </c>
      <c r="W53" s="6">
        <v>2200</v>
      </c>
      <c r="X53" s="6">
        <v>2200</v>
      </c>
      <c r="Y53" s="6">
        <v>2200</v>
      </c>
      <c r="Z53" s="6">
        <v>2200</v>
      </c>
      <c r="AA53" s="6">
        <v>2200</v>
      </c>
      <c r="AB53" s="6">
        <v>2200</v>
      </c>
      <c r="AC53" s="6">
        <v>2200</v>
      </c>
      <c r="AD53" s="6">
        <v>2200</v>
      </c>
      <c r="AE53" s="6">
        <v>2200</v>
      </c>
      <c r="AF53" s="5">
        <v>2200</v>
      </c>
      <c r="AG53" s="5">
        <v>2200</v>
      </c>
      <c r="AH53" s="5">
        <v>2200</v>
      </c>
      <c r="AI53" s="5">
        <v>2200</v>
      </c>
      <c r="AJ53" s="5">
        <v>2200</v>
      </c>
      <c r="AK53" s="5">
        <v>2200</v>
      </c>
      <c r="AL53" s="5">
        <v>2200</v>
      </c>
      <c r="AM53" s="5">
        <v>2200</v>
      </c>
      <c r="AN53" s="5">
        <v>2200</v>
      </c>
      <c r="AO53" s="5">
        <v>2200</v>
      </c>
      <c r="AP53" s="5">
        <v>2200</v>
      </c>
      <c r="AQ53" s="5">
        <v>2200</v>
      </c>
      <c r="AR53" s="6"/>
      <c r="AS53" s="6"/>
    </row>
    <row r="54" spans="3:45" ht="15.75" x14ac:dyDescent="0.25">
      <c r="C54" s="3">
        <v>7</v>
      </c>
      <c r="D54" s="58" t="s">
        <v>23</v>
      </c>
      <c r="E54" s="59"/>
      <c r="F54" s="60"/>
      <c r="G54" s="2">
        <f t="shared" si="7"/>
        <v>310000</v>
      </c>
      <c r="H54" s="5">
        <v>10000</v>
      </c>
      <c r="I54" s="5">
        <v>10000</v>
      </c>
      <c r="J54" s="5">
        <v>10000</v>
      </c>
      <c r="K54" s="5">
        <v>10000</v>
      </c>
      <c r="L54" s="5">
        <v>10000</v>
      </c>
      <c r="M54" s="5">
        <v>10000</v>
      </c>
      <c r="N54" s="5">
        <v>10000</v>
      </c>
      <c r="O54" s="5">
        <v>10000</v>
      </c>
      <c r="P54" s="5">
        <v>10000</v>
      </c>
      <c r="Q54" s="5">
        <v>10000</v>
      </c>
      <c r="R54" s="5">
        <v>10000</v>
      </c>
      <c r="S54" s="5">
        <v>10000</v>
      </c>
      <c r="T54" s="6">
        <v>10000</v>
      </c>
      <c r="U54" s="6">
        <v>10000</v>
      </c>
      <c r="V54" s="6">
        <v>10000</v>
      </c>
      <c r="W54" s="6">
        <v>10000</v>
      </c>
      <c r="X54" s="6">
        <v>10000</v>
      </c>
      <c r="Y54" s="6">
        <v>10000</v>
      </c>
      <c r="Z54" s="6">
        <v>10000</v>
      </c>
      <c r="AA54" s="6">
        <v>10000</v>
      </c>
      <c r="AB54" s="6">
        <v>10000</v>
      </c>
      <c r="AC54" s="6">
        <v>10000</v>
      </c>
      <c r="AD54" s="6">
        <v>10000</v>
      </c>
      <c r="AE54" s="6">
        <v>10000</v>
      </c>
      <c r="AF54" s="5">
        <v>10000</v>
      </c>
      <c r="AG54" s="5">
        <v>10000</v>
      </c>
      <c r="AH54" s="5">
        <v>10000</v>
      </c>
      <c r="AI54" s="5">
        <v>10000</v>
      </c>
      <c r="AJ54" s="5">
        <v>10000</v>
      </c>
      <c r="AK54" s="5">
        <v>10000</v>
      </c>
      <c r="AL54" s="5">
        <v>10000</v>
      </c>
      <c r="AM54" s="5">
        <v>10000</v>
      </c>
      <c r="AN54" s="5">
        <v>10000</v>
      </c>
      <c r="AO54" s="5">
        <v>10000</v>
      </c>
      <c r="AP54" s="5">
        <v>10000</v>
      </c>
      <c r="AQ54" s="5">
        <v>10000</v>
      </c>
      <c r="AR54" s="6"/>
      <c r="AS54" s="6"/>
    </row>
    <row r="55" spans="3:45" ht="15.75" x14ac:dyDescent="0.25">
      <c r="C55" s="3">
        <v>8</v>
      </c>
      <c r="D55" s="58" t="s">
        <v>18</v>
      </c>
      <c r="E55" s="59"/>
      <c r="F55" s="60"/>
      <c r="G55" s="2">
        <f>SUM(H55:AL55)</f>
        <v>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6"/>
      <c r="AS55" s="6"/>
    </row>
    <row r="56" spans="3:45" ht="15.75" x14ac:dyDescent="0.25">
      <c r="C56" s="3">
        <v>9</v>
      </c>
      <c r="D56" s="53" t="s">
        <v>19</v>
      </c>
      <c r="E56" s="53"/>
      <c r="F56" s="53"/>
      <c r="G56" s="2">
        <f>SUM(H56:AL56)</f>
        <v>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6"/>
      <c r="AS56" s="6"/>
    </row>
    <row r="57" spans="3:45" ht="15.75" x14ac:dyDescent="0.25">
      <c r="C57" s="3"/>
      <c r="D57" s="53"/>
      <c r="E57" s="53"/>
      <c r="F57" s="53"/>
      <c r="G57" s="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7"/>
      <c r="AS57" s="7"/>
    </row>
    <row r="58" spans="3:45" ht="15.75" x14ac:dyDescent="0.25">
      <c r="C58" s="3"/>
      <c r="D58" s="53"/>
      <c r="E58" s="53"/>
      <c r="F58" s="53"/>
      <c r="G58" s="2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7"/>
      <c r="AS58" s="7"/>
    </row>
    <row r="59" spans="3:45" ht="15.75" x14ac:dyDescent="0.25">
      <c r="C59" s="3"/>
      <c r="D59" s="75"/>
      <c r="E59" s="76"/>
      <c r="F59" s="77"/>
      <c r="G59" s="2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7"/>
      <c r="AS59" s="7"/>
    </row>
    <row r="60" spans="3:45" ht="15.75" x14ac:dyDescent="0.25">
      <c r="C60" s="64" t="s">
        <v>2</v>
      </c>
      <c r="D60" s="65"/>
      <c r="E60" s="65"/>
      <c r="F60" s="65"/>
      <c r="G60" s="66"/>
      <c r="H60" s="1">
        <f t="shared" ref="H60:AS60" si="8">SUM(H48:H59)</f>
        <v>59700</v>
      </c>
      <c r="I60" s="1">
        <f t="shared" si="8"/>
        <v>79700</v>
      </c>
      <c r="J60" s="1">
        <f t="shared" si="8"/>
        <v>114700</v>
      </c>
      <c r="K60" s="1">
        <f t="shared" si="8"/>
        <v>134700</v>
      </c>
      <c r="L60" s="1">
        <f t="shared" si="8"/>
        <v>169700</v>
      </c>
      <c r="M60" s="1">
        <f t="shared" si="8"/>
        <v>169700</v>
      </c>
      <c r="N60" s="1">
        <f t="shared" si="8"/>
        <v>169700</v>
      </c>
      <c r="O60" s="1">
        <f t="shared" si="8"/>
        <v>209700</v>
      </c>
      <c r="P60" s="1">
        <f t="shared" si="8"/>
        <v>209700</v>
      </c>
      <c r="Q60" s="1">
        <f t="shared" si="8"/>
        <v>209700</v>
      </c>
      <c r="R60" s="1">
        <f t="shared" si="8"/>
        <v>209700</v>
      </c>
      <c r="S60" s="1">
        <f t="shared" si="8"/>
        <v>209700</v>
      </c>
      <c r="T60" s="1">
        <f t="shared" si="8"/>
        <v>279700</v>
      </c>
      <c r="U60" s="1">
        <f t="shared" si="8"/>
        <v>299700</v>
      </c>
      <c r="V60" s="1">
        <f t="shared" si="8"/>
        <v>299700</v>
      </c>
      <c r="W60" s="1">
        <f t="shared" si="8"/>
        <v>299700</v>
      </c>
      <c r="X60" s="1">
        <f t="shared" si="8"/>
        <v>299700</v>
      </c>
      <c r="Y60" s="1">
        <f t="shared" si="8"/>
        <v>299700</v>
      </c>
      <c r="Z60" s="1">
        <f t="shared" si="8"/>
        <v>299700</v>
      </c>
      <c r="AA60" s="1">
        <f t="shared" si="8"/>
        <v>299700</v>
      </c>
      <c r="AB60" s="1">
        <f t="shared" si="8"/>
        <v>299700</v>
      </c>
      <c r="AC60" s="1">
        <f t="shared" si="8"/>
        <v>299700</v>
      </c>
      <c r="AD60" s="1">
        <f t="shared" si="8"/>
        <v>339700</v>
      </c>
      <c r="AE60" s="1">
        <f t="shared" si="8"/>
        <v>339700</v>
      </c>
      <c r="AF60" s="1">
        <f t="shared" si="8"/>
        <v>339700</v>
      </c>
      <c r="AG60" s="1">
        <f t="shared" si="8"/>
        <v>339700</v>
      </c>
      <c r="AH60" s="1">
        <f t="shared" si="8"/>
        <v>339700</v>
      </c>
      <c r="AI60" s="1">
        <f t="shared" si="8"/>
        <v>339700</v>
      </c>
      <c r="AJ60" s="1">
        <f t="shared" si="8"/>
        <v>339700</v>
      </c>
      <c r="AK60" s="1">
        <f t="shared" si="8"/>
        <v>339700</v>
      </c>
      <c r="AL60" s="1">
        <f t="shared" si="8"/>
        <v>339700</v>
      </c>
      <c r="AM60" s="1">
        <f t="shared" si="8"/>
        <v>339700</v>
      </c>
      <c r="AN60" s="1">
        <f t="shared" si="8"/>
        <v>339700</v>
      </c>
      <c r="AO60" s="1">
        <f t="shared" si="8"/>
        <v>339700</v>
      </c>
      <c r="AP60" s="1">
        <f t="shared" si="8"/>
        <v>339700</v>
      </c>
      <c r="AQ60" s="1">
        <f t="shared" si="8"/>
        <v>339700</v>
      </c>
      <c r="AR60" s="1">
        <f t="shared" si="8"/>
        <v>0</v>
      </c>
      <c r="AS60" s="1">
        <f t="shared" si="8"/>
        <v>0</v>
      </c>
    </row>
    <row r="61" spans="3:45" ht="15.75" x14ac:dyDescent="0.25">
      <c r="C61" s="64" t="s">
        <v>6</v>
      </c>
      <c r="D61" s="65"/>
      <c r="E61" s="65"/>
      <c r="F61" s="65"/>
      <c r="G61" s="66"/>
      <c r="H61" s="67">
        <f>SUM(H60:N60)</f>
        <v>897900</v>
      </c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>
        <f>SUM(V60:AB60)</f>
        <v>2097900</v>
      </c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43">
        <f>SUM(AJ60:AL60)</f>
        <v>1019100</v>
      </c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4"/>
    </row>
    <row r="62" spans="3:45" ht="15.75" x14ac:dyDescent="0.25">
      <c r="C62" s="48" t="s">
        <v>5</v>
      </c>
      <c r="D62" s="49"/>
      <c r="E62" s="49"/>
      <c r="F62" s="49"/>
      <c r="G62" s="50"/>
      <c r="H62" s="73">
        <f>SUM(G48:G59)</f>
        <v>7980700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</row>
    <row r="63" spans="3:45" x14ac:dyDescent="0.25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</row>
    <row r="64" spans="3:45" ht="15.75" customHeight="1" x14ac:dyDescent="0.25">
      <c r="C64" s="33"/>
      <c r="D64" s="34"/>
      <c r="E64" s="34"/>
      <c r="F64" s="34"/>
      <c r="G64" s="34"/>
      <c r="H64" s="16">
        <f>H26-(H44+H60)</f>
        <v>-85566</v>
      </c>
      <c r="I64" s="24">
        <f t="shared" ref="I64:AQ64" si="9">I26-(I44+I60)</f>
        <v>-86476</v>
      </c>
      <c r="J64" s="16">
        <f t="shared" si="9"/>
        <v>-74874.399999999994</v>
      </c>
      <c r="K64" s="16">
        <f t="shared" si="9"/>
        <v>-43265.200000000012</v>
      </c>
      <c r="L64" s="16">
        <f t="shared" si="9"/>
        <v>-60812.799999999988</v>
      </c>
      <c r="M64" s="16">
        <f t="shared" si="9"/>
        <v>-44568.799999999988</v>
      </c>
      <c r="N64" s="16">
        <f t="shared" si="9"/>
        <v>-62589.600000000006</v>
      </c>
      <c r="O64" s="16">
        <f t="shared" si="9"/>
        <v>-39982.799999999988</v>
      </c>
      <c r="P64" s="16">
        <f t="shared" si="9"/>
        <v>-14973.600000000006</v>
      </c>
      <c r="Q64" s="16">
        <f t="shared" si="9"/>
        <v>8832</v>
      </c>
      <c r="R64" s="16">
        <f t="shared" si="9"/>
        <v>-375822</v>
      </c>
      <c r="S64" s="16">
        <f>S26-(S44+S60)</f>
        <v>-459039.19999999995</v>
      </c>
      <c r="T64" s="16">
        <f t="shared" si="9"/>
        <v>10162</v>
      </c>
      <c r="U64" s="16">
        <f t="shared" si="9"/>
        <v>451104.8</v>
      </c>
      <c r="V64" s="16">
        <f t="shared" si="9"/>
        <v>-70642</v>
      </c>
      <c r="W64" s="16">
        <f t="shared" si="9"/>
        <v>35665.200000000012</v>
      </c>
      <c r="X64" s="16">
        <f t="shared" si="9"/>
        <v>53333.599999999977</v>
      </c>
      <c r="Y64" s="16">
        <f t="shared" si="9"/>
        <v>88918.799999999988</v>
      </c>
      <c r="Z64" s="16">
        <f t="shared" si="9"/>
        <v>78108.799999999988</v>
      </c>
      <c r="AA64" s="16">
        <f t="shared" si="9"/>
        <v>93077.200000000012</v>
      </c>
      <c r="AB64" s="16">
        <f t="shared" si="9"/>
        <v>119545.59999999998</v>
      </c>
      <c r="AC64" s="16">
        <f t="shared" si="9"/>
        <v>120391.59999999998</v>
      </c>
      <c r="AD64" s="16">
        <f t="shared" si="9"/>
        <v>64186.799999999988</v>
      </c>
      <c r="AE64" s="16">
        <f t="shared" si="9"/>
        <v>836375.6</v>
      </c>
      <c r="AF64" s="16">
        <f t="shared" si="9"/>
        <v>149061.59999999998</v>
      </c>
      <c r="AG64" s="16">
        <f t="shared" si="9"/>
        <v>144696.79999999999</v>
      </c>
      <c r="AH64" s="24">
        <f t="shared" si="9"/>
        <v>177497.8</v>
      </c>
      <c r="AI64" s="16">
        <f t="shared" si="9"/>
        <v>205759.2</v>
      </c>
      <c r="AJ64" s="16">
        <f t="shared" si="9"/>
        <v>243969.59999999998</v>
      </c>
      <c r="AK64" s="16">
        <f t="shared" si="9"/>
        <v>275723.59999999998</v>
      </c>
      <c r="AL64" s="16">
        <f t="shared" si="9"/>
        <v>271586</v>
      </c>
      <c r="AM64" s="16">
        <f t="shared" si="9"/>
        <v>324108.40000000002</v>
      </c>
      <c r="AN64" s="16">
        <f t="shared" si="9"/>
        <v>344918.8</v>
      </c>
      <c r="AO64" s="16">
        <f t="shared" si="9"/>
        <v>379718.8</v>
      </c>
      <c r="AP64" s="16">
        <f t="shared" si="9"/>
        <v>350352</v>
      </c>
      <c r="AQ64" s="16">
        <f t="shared" si="9"/>
        <v>294420</v>
      </c>
    </row>
    <row r="65" spans="3:45" ht="15.75" customHeight="1" x14ac:dyDescent="0.25"/>
    <row r="66" spans="3:45" ht="15.75" customHeight="1" x14ac:dyDescent="0.25">
      <c r="F66" s="45" t="s">
        <v>0</v>
      </c>
      <c r="G66" s="46"/>
      <c r="H66" s="47"/>
    </row>
    <row r="67" spans="3:45" x14ac:dyDescent="0.25">
      <c r="F67" s="21" t="s">
        <v>41</v>
      </c>
      <c r="G67" s="21" t="s">
        <v>42</v>
      </c>
      <c r="H67" s="16" t="s">
        <v>43</v>
      </c>
    </row>
    <row r="68" spans="3:45" x14ac:dyDescent="0.25">
      <c r="F68" s="21">
        <f>SUM(G48:G59)</f>
        <v>7980700</v>
      </c>
      <c r="G68" s="21">
        <f>SUM(G32:G43)</f>
        <v>2463375.7999999998</v>
      </c>
      <c r="H68" s="22" t="s">
        <v>47</v>
      </c>
    </row>
    <row r="70" spans="3:45" x14ac:dyDescent="0.25">
      <c r="F70" s="35" t="s">
        <v>44</v>
      </c>
      <c r="G70" s="36"/>
      <c r="H70" s="37"/>
    </row>
    <row r="71" spans="3:45" x14ac:dyDescent="0.25">
      <c r="F71" s="38">
        <f>SUM(G14:G25)-10444078.8</f>
        <v>5811031.1999999993</v>
      </c>
      <c r="G71" s="39"/>
      <c r="H71" s="40"/>
    </row>
    <row r="73" spans="3:45" x14ac:dyDescent="0.25">
      <c r="F73" s="17" t="s">
        <v>45</v>
      </c>
    </row>
    <row r="74" spans="3:45" x14ac:dyDescent="0.25">
      <c r="F74" s="18" t="s">
        <v>48</v>
      </c>
    </row>
    <row r="76" spans="3:45" ht="18.75" x14ac:dyDescent="0.3">
      <c r="C76" s="61" t="s">
        <v>49</v>
      </c>
      <c r="D76" s="62"/>
      <c r="E76" s="62"/>
      <c r="F76" s="62"/>
      <c r="G76" s="63"/>
      <c r="H76" s="8" t="s">
        <v>3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54"/>
      <c r="AM76" s="54"/>
      <c r="AN76" s="54"/>
      <c r="AO76" s="54"/>
      <c r="AP76" s="54"/>
      <c r="AQ76" s="54"/>
      <c r="AR76" s="54"/>
      <c r="AS76" s="54"/>
    </row>
    <row r="77" spans="3:45" ht="15.75" x14ac:dyDescent="0.25">
      <c r="C77" s="1" t="s">
        <v>1</v>
      </c>
      <c r="D77" s="55" t="s">
        <v>50</v>
      </c>
      <c r="E77" s="56"/>
      <c r="F77" s="57"/>
      <c r="G77" s="2" t="s">
        <v>51</v>
      </c>
      <c r="H77" s="11">
        <v>1</v>
      </c>
      <c r="I77" s="12">
        <v>2</v>
      </c>
      <c r="J77" s="12">
        <v>3</v>
      </c>
      <c r="K77" s="12">
        <v>4</v>
      </c>
      <c r="L77" s="12">
        <v>5</v>
      </c>
      <c r="M77" s="12">
        <v>6</v>
      </c>
      <c r="N77" s="12">
        <v>7</v>
      </c>
      <c r="O77" s="1">
        <v>8</v>
      </c>
      <c r="P77" s="1">
        <v>9</v>
      </c>
      <c r="Q77" s="1">
        <v>10</v>
      </c>
      <c r="R77" s="1">
        <v>11</v>
      </c>
      <c r="S77" s="1">
        <v>12</v>
      </c>
      <c r="T77" s="1">
        <v>13</v>
      </c>
      <c r="U77" s="1">
        <v>14</v>
      </c>
      <c r="V77" s="1">
        <v>15</v>
      </c>
      <c r="W77" s="1">
        <v>16</v>
      </c>
      <c r="X77" s="1">
        <v>17</v>
      </c>
      <c r="Y77" s="1">
        <v>18</v>
      </c>
      <c r="Z77" s="1">
        <v>19</v>
      </c>
      <c r="AA77" s="1">
        <v>20</v>
      </c>
      <c r="AB77" s="1">
        <v>21</v>
      </c>
      <c r="AC77" s="1">
        <v>22</v>
      </c>
      <c r="AD77" s="1">
        <v>23</v>
      </c>
      <c r="AE77" s="1">
        <v>24</v>
      </c>
      <c r="AF77" s="1">
        <v>25</v>
      </c>
      <c r="AG77" s="1">
        <v>26</v>
      </c>
      <c r="AH77" s="1">
        <v>27</v>
      </c>
      <c r="AI77" s="1">
        <v>28</v>
      </c>
      <c r="AJ77" s="1">
        <v>29</v>
      </c>
      <c r="AK77" s="1">
        <v>30</v>
      </c>
      <c r="AL77" s="1">
        <v>31</v>
      </c>
      <c r="AM77" s="1">
        <v>32</v>
      </c>
      <c r="AN77" s="1">
        <v>33</v>
      </c>
      <c r="AO77" s="1">
        <v>34</v>
      </c>
      <c r="AP77" s="1">
        <v>35</v>
      </c>
      <c r="AQ77" s="1">
        <v>36</v>
      </c>
      <c r="AR77" s="1"/>
      <c r="AS77" s="1"/>
    </row>
    <row r="78" spans="3:45" ht="15.75" x14ac:dyDescent="0.25">
      <c r="C78" s="3">
        <v>2</v>
      </c>
      <c r="D78" s="69" t="s">
        <v>28</v>
      </c>
      <c r="E78" s="70"/>
      <c r="F78" s="71"/>
      <c r="G78" s="27">
        <f t="shared" ref="G78:G83" si="10">SUM(H78:AQ78)</f>
        <v>13388.166666666668</v>
      </c>
      <c r="H78" s="25">
        <f>H15/$G$6</f>
        <v>30</v>
      </c>
      <c r="I78" s="25">
        <f>I15/$G$6</f>
        <v>40</v>
      </c>
      <c r="J78" s="25">
        <f t="shared" ref="J78:L78" si="11">J15/$G$6</f>
        <v>50</v>
      </c>
      <c r="K78" s="25">
        <f t="shared" si="11"/>
        <v>90</v>
      </c>
      <c r="L78" s="25">
        <f t="shared" si="11"/>
        <v>100</v>
      </c>
      <c r="M78" s="25">
        <f>M15/$G$6</f>
        <v>90</v>
      </c>
      <c r="N78" s="25">
        <f>N15/$G$6</f>
        <v>150</v>
      </c>
      <c r="O78" s="25">
        <f t="shared" ref="O78:P78" si="12">O15/$G$6</f>
        <v>200</v>
      </c>
      <c r="P78" s="25">
        <f t="shared" si="12"/>
        <v>200</v>
      </c>
      <c r="Q78" s="25">
        <f>Q15/$G$6</f>
        <v>200</v>
      </c>
      <c r="R78" s="25">
        <f>R15/$G$6</f>
        <v>200</v>
      </c>
      <c r="S78" s="25">
        <f t="shared" ref="S78:U78" si="13">S15/$G$6</f>
        <v>220</v>
      </c>
      <c r="T78" s="28">
        <f t="shared" si="13"/>
        <v>233.33333333333334</v>
      </c>
      <c r="U78" s="28">
        <f t="shared" si="13"/>
        <v>300</v>
      </c>
      <c r="V78" s="28">
        <f>V15/$G$6</f>
        <v>300</v>
      </c>
      <c r="W78" s="28">
        <f>W15/$G$6</f>
        <v>300</v>
      </c>
      <c r="X78" s="28">
        <f t="shared" ref="X78:AQ78" si="14">X15/$G$6</f>
        <v>300</v>
      </c>
      <c r="Y78" s="28">
        <f t="shared" si="14"/>
        <v>400</v>
      </c>
      <c r="Z78" s="28">
        <f t="shared" si="14"/>
        <v>356.66666666666669</v>
      </c>
      <c r="AA78" s="28">
        <f t="shared" si="14"/>
        <v>413.33333333333331</v>
      </c>
      <c r="AB78" s="28">
        <f t="shared" si="14"/>
        <v>394.66666666666669</v>
      </c>
      <c r="AC78" s="28">
        <f t="shared" si="14"/>
        <v>302.91666666666669</v>
      </c>
      <c r="AD78" s="28">
        <f t="shared" si="14"/>
        <v>347.5</v>
      </c>
      <c r="AE78" s="28">
        <f t="shared" si="14"/>
        <v>370.83333333333331</v>
      </c>
      <c r="AF78" s="25">
        <f t="shared" si="14"/>
        <v>566.66666666666663</v>
      </c>
      <c r="AG78" s="25">
        <f t="shared" si="14"/>
        <v>480</v>
      </c>
      <c r="AH78" s="25">
        <f t="shared" si="14"/>
        <v>510</v>
      </c>
      <c r="AI78" s="25">
        <f t="shared" si="14"/>
        <v>577.66666666666663</v>
      </c>
      <c r="AJ78" s="25">
        <f t="shared" si="14"/>
        <v>596.33333333333337</v>
      </c>
      <c r="AK78" s="25">
        <f t="shared" si="14"/>
        <v>712.25</v>
      </c>
      <c r="AL78" s="25">
        <f t="shared" si="14"/>
        <v>737.66666666666663</v>
      </c>
      <c r="AM78" s="25">
        <f t="shared" si="14"/>
        <v>800</v>
      </c>
      <c r="AN78" s="25">
        <f t="shared" si="14"/>
        <v>618.33333333333337</v>
      </c>
      <c r="AO78" s="25">
        <f t="shared" si="14"/>
        <v>725</v>
      </c>
      <c r="AP78" s="25">
        <f t="shared" si="14"/>
        <v>750</v>
      </c>
      <c r="AQ78" s="25">
        <f t="shared" si="14"/>
        <v>725</v>
      </c>
      <c r="AR78" s="7"/>
      <c r="AS78" s="7"/>
    </row>
    <row r="79" spans="3:45" ht="15.75" x14ac:dyDescent="0.25">
      <c r="C79" s="3">
        <v>3</v>
      </c>
      <c r="D79" s="69" t="s">
        <v>29</v>
      </c>
      <c r="E79" s="70"/>
      <c r="F79" s="71"/>
      <c r="G79" s="27">
        <f t="shared" si="10"/>
        <v>1329.3434343434344</v>
      </c>
      <c r="H79" s="25">
        <f>H16/$H$6</f>
        <v>2</v>
      </c>
      <c r="I79" s="25">
        <f t="shared" ref="I79:AQ79" si="15">I16/$H$6</f>
        <v>8</v>
      </c>
      <c r="J79" s="25">
        <f t="shared" si="15"/>
        <v>8</v>
      </c>
      <c r="K79" s="25">
        <f t="shared" si="15"/>
        <v>12.929292929292929</v>
      </c>
      <c r="L79" s="25">
        <f t="shared" si="15"/>
        <v>12.929292929292929</v>
      </c>
      <c r="M79" s="25">
        <f t="shared" si="15"/>
        <v>34.909090909090907</v>
      </c>
      <c r="N79" s="25">
        <f t="shared" si="15"/>
        <v>22.828282828282827</v>
      </c>
      <c r="O79" s="25">
        <f t="shared" si="15"/>
        <v>25.050505050505052</v>
      </c>
      <c r="P79" s="25">
        <f t="shared" si="15"/>
        <v>30.303030303030305</v>
      </c>
      <c r="Q79" s="25">
        <f t="shared" si="15"/>
        <v>37.030303030303031</v>
      </c>
      <c r="R79" s="25">
        <f t="shared" si="15"/>
        <v>39.383838383838381</v>
      </c>
      <c r="S79" s="25">
        <f t="shared" si="15"/>
        <v>40.404040404040401</v>
      </c>
      <c r="T79" s="28">
        <f t="shared" si="15"/>
        <v>46.262626262626263</v>
      </c>
      <c r="U79" s="28">
        <f t="shared" si="15"/>
        <v>41.616161616161619</v>
      </c>
      <c r="V79" s="28">
        <f t="shared" si="15"/>
        <v>43.080808080808083</v>
      </c>
      <c r="W79" s="28">
        <f t="shared" si="15"/>
        <v>47.474747474747474</v>
      </c>
      <c r="X79" s="28">
        <f t="shared" si="15"/>
        <v>50.505050505050505</v>
      </c>
      <c r="Y79" s="28">
        <f t="shared" si="15"/>
        <v>50.303030303030305</v>
      </c>
      <c r="Z79" s="28">
        <f t="shared" si="15"/>
        <v>50.363636363636367</v>
      </c>
      <c r="AA79" s="28">
        <f t="shared" si="15"/>
        <v>42.575757575757578</v>
      </c>
      <c r="AB79" s="28">
        <f t="shared" si="15"/>
        <v>46.969696969696969</v>
      </c>
      <c r="AC79" s="28">
        <f t="shared" si="15"/>
        <v>40.090909090909093</v>
      </c>
      <c r="AD79" s="28">
        <f t="shared" si="15"/>
        <v>39.383838383838381</v>
      </c>
      <c r="AE79" s="28">
        <f t="shared" si="15"/>
        <v>40.404040404040401</v>
      </c>
      <c r="AF79" s="25">
        <f t="shared" si="15"/>
        <v>44.040404040404042</v>
      </c>
      <c r="AG79" s="25">
        <f t="shared" si="15"/>
        <v>42.171717171717169</v>
      </c>
      <c r="AH79" s="25">
        <f t="shared" si="15"/>
        <v>42.404040404040401</v>
      </c>
      <c r="AI79" s="25">
        <f t="shared" si="15"/>
        <v>46.060606060606062</v>
      </c>
      <c r="AJ79" s="25">
        <f t="shared" si="15"/>
        <v>42.81818181818182</v>
      </c>
      <c r="AK79" s="25">
        <f t="shared" si="15"/>
        <v>34.909090909090907</v>
      </c>
      <c r="AL79" s="25">
        <f t="shared" si="15"/>
        <v>43.646464646464644</v>
      </c>
      <c r="AM79" s="25">
        <f t="shared" si="15"/>
        <v>45.050505050505052</v>
      </c>
      <c r="AN79" s="25">
        <f t="shared" si="15"/>
        <v>46.353535353535356</v>
      </c>
      <c r="AO79" s="25">
        <f t="shared" si="15"/>
        <v>50.303030303030305</v>
      </c>
      <c r="AP79" s="25">
        <f t="shared" si="15"/>
        <v>40.404040404040401</v>
      </c>
      <c r="AQ79" s="25">
        <f t="shared" si="15"/>
        <v>38.383838383838381</v>
      </c>
      <c r="AR79" s="7"/>
      <c r="AS79" s="7"/>
    </row>
    <row r="80" spans="3:45" ht="15.75" x14ac:dyDescent="0.25">
      <c r="C80" s="3">
        <v>4</v>
      </c>
      <c r="D80" s="69" t="s">
        <v>30</v>
      </c>
      <c r="E80" s="70"/>
      <c r="F80" s="71"/>
      <c r="G80" s="27">
        <f t="shared" si="10"/>
        <v>5100.2333333333336</v>
      </c>
      <c r="H80" s="25">
        <f>H17/$G$7</f>
        <v>5</v>
      </c>
      <c r="I80" s="25">
        <f t="shared" ref="I80:AQ80" si="16">I17/$G$7</f>
        <v>5</v>
      </c>
      <c r="J80" s="25">
        <f t="shared" si="16"/>
        <v>10</v>
      </c>
      <c r="K80" s="25">
        <f t="shared" si="16"/>
        <v>20</v>
      </c>
      <c r="L80" s="25">
        <f t="shared" si="16"/>
        <v>40</v>
      </c>
      <c r="M80" s="25">
        <f t="shared" si="16"/>
        <v>40</v>
      </c>
      <c r="N80" s="25">
        <f t="shared" si="16"/>
        <v>40</v>
      </c>
      <c r="O80" s="25">
        <f t="shared" si="16"/>
        <v>63.2</v>
      </c>
      <c r="P80" s="25">
        <f t="shared" si="16"/>
        <v>48.43333333333333</v>
      </c>
      <c r="Q80" s="25">
        <f t="shared" si="16"/>
        <v>42.3</v>
      </c>
      <c r="R80" s="25">
        <f t="shared" si="16"/>
        <v>59.533333333333331</v>
      </c>
      <c r="S80" s="25">
        <f t="shared" si="16"/>
        <v>52.966666666666669</v>
      </c>
      <c r="T80" s="28">
        <f t="shared" si="16"/>
        <v>49.1</v>
      </c>
      <c r="U80" s="28">
        <f t="shared" si="16"/>
        <v>66.666666666666671</v>
      </c>
      <c r="V80" s="28">
        <f t="shared" si="16"/>
        <v>89.63333333333334</v>
      </c>
      <c r="W80" s="28">
        <f t="shared" si="16"/>
        <v>100</v>
      </c>
      <c r="X80" s="28">
        <f t="shared" si="16"/>
        <v>99.566666666666663</v>
      </c>
      <c r="Y80" s="28">
        <f t="shared" si="16"/>
        <v>113.9</v>
      </c>
      <c r="Z80" s="28">
        <f t="shared" si="16"/>
        <v>108.53333333333333</v>
      </c>
      <c r="AA80" s="28">
        <f t="shared" si="16"/>
        <v>105.5</v>
      </c>
      <c r="AB80" s="28">
        <f t="shared" si="16"/>
        <v>163.1</v>
      </c>
      <c r="AC80" s="28">
        <f t="shared" si="16"/>
        <v>166.66666666666666</v>
      </c>
      <c r="AD80" s="28">
        <f t="shared" si="16"/>
        <v>182.96666666666667</v>
      </c>
      <c r="AE80" s="28">
        <f t="shared" si="16"/>
        <v>199.56666666666666</v>
      </c>
      <c r="AF80" s="25">
        <f t="shared" si="16"/>
        <v>207.2</v>
      </c>
      <c r="AG80" s="25">
        <f t="shared" si="16"/>
        <v>226.06666666666666</v>
      </c>
      <c r="AH80" s="25">
        <f t="shared" si="16"/>
        <v>229.96666666666667</v>
      </c>
      <c r="AI80" s="25">
        <f t="shared" si="16"/>
        <v>233.33333333333334</v>
      </c>
      <c r="AJ80" s="25">
        <f t="shared" si="16"/>
        <v>250</v>
      </c>
      <c r="AK80" s="25">
        <f t="shared" si="16"/>
        <v>247.73333333333332</v>
      </c>
      <c r="AL80" s="25">
        <f t="shared" si="16"/>
        <v>284.10000000000002</v>
      </c>
      <c r="AM80" s="25">
        <f t="shared" si="16"/>
        <v>291.53333333333336</v>
      </c>
      <c r="AN80" s="25">
        <f t="shared" si="16"/>
        <v>300</v>
      </c>
      <c r="AO80" s="25">
        <f t="shared" si="16"/>
        <v>321</v>
      </c>
      <c r="AP80" s="25">
        <f t="shared" si="16"/>
        <v>321</v>
      </c>
      <c r="AQ80" s="25">
        <f t="shared" si="16"/>
        <v>316.66666666666669</v>
      </c>
      <c r="AR80" s="7"/>
      <c r="AS80" s="7"/>
    </row>
    <row r="81" spans="3:45" ht="15.75" x14ac:dyDescent="0.25">
      <c r="C81" s="3">
        <v>5</v>
      </c>
      <c r="D81" s="69" t="s">
        <v>31</v>
      </c>
      <c r="E81" s="70"/>
      <c r="F81" s="71"/>
      <c r="G81" s="27">
        <f t="shared" si="10"/>
        <v>899.7278106508877</v>
      </c>
      <c r="H81" s="25">
        <f>H18/$H$7</f>
        <v>3.3727810650887573</v>
      </c>
      <c r="I81" s="25">
        <f t="shared" ref="I81:AQ81" si="17">I18/$H$7</f>
        <v>3.3727810650887573</v>
      </c>
      <c r="J81" s="25">
        <f t="shared" si="17"/>
        <v>3.3727810650887573</v>
      </c>
      <c r="K81" s="25">
        <f t="shared" si="17"/>
        <v>6.1538461538461542</v>
      </c>
      <c r="L81" s="25">
        <f t="shared" si="17"/>
        <v>6.1538461538461542</v>
      </c>
      <c r="M81" s="25">
        <f t="shared" si="17"/>
        <v>9.1597633136094672</v>
      </c>
      <c r="N81" s="25">
        <f t="shared" si="17"/>
        <v>8.6568047337278102</v>
      </c>
      <c r="O81" s="25">
        <f t="shared" si="17"/>
        <v>13.106508875739644</v>
      </c>
      <c r="P81" s="25">
        <f t="shared" si="17"/>
        <v>14.727810650887575</v>
      </c>
      <c r="Q81" s="25">
        <f t="shared" si="17"/>
        <v>15.147928994082839</v>
      </c>
      <c r="R81" s="25">
        <f t="shared" si="17"/>
        <v>17.633136094674555</v>
      </c>
      <c r="S81" s="25">
        <f t="shared" si="17"/>
        <v>17.727810650887573</v>
      </c>
      <c r="T81" s="28">
        <f t="shared" si="17"/>
        <v>18.34319526627219</v>
      </c>
      <c r="U81" s="28">
        <f t="shared" si="17"/>
        <v>21.118343195266274</v>
      </c>
      <c r="V81" s="28">
        <f t="shared" si="17"/>
        <v>20.42603550295858</v>
      </c>
      <c r="W81" s="28">
        <f t="shared" si="17"/>
        <v>22.899408284023668</v>
      </c>
      <c r="X81" s="28">
        <f t="shared" si="17"/>
        <v>22.786982248520712</v>
      </c>
      <c r="Y81" s="28">
        <f t="shared" si="17"/>
        <v>23.668639053254438</v>
      </c>
      <c r="Z81" s="28">
        <f t="shared" si="17"/>
        <v>24.378698224852069</v>
      </c>
      <c r="AA81" s="28">
        <f t="shared" si="17"/>
        <v>27</v>
      </c>
      <c r="AB81" s="28">
        <f t="shared" si="17"/>
        <v>26.562130177514792</v>
      </c>
      <c r="AC81" s="28">
        <f t="shared" si="17"/>
        <v>28.142011834319526</v>
      </c>
      <c r="AD81" s="28">
        <f t="shared" si="17"/>
        <v>29.585798816568047</v>
      </c>
      <c r="AE81" s="28">
        <f t="shared" si="17"/>
        <v>34.869822485207102</v>
      </c>
      <c r="AF81" s="25">
        <f t="shared" si="17"/>
        <v>35.514792899408285</v>
      </c>
      <c r="AG81" s="25">
        <f t="shared" si="17"/>
        <v>29.668639053254438</v>
      </c>
      <c r="AH81" s="25">
        <f t="shared" si="17"/>
        <v>30.408284023668639</v>
      </c>
      <c r="AI81" s="25">
        <f t="shared" si="17"/>
        <v>29.603550295857989</v>
      </c>
      <c r="AJ81" s="25">
        <f t="shared" si="17"/>
        <v>40.828402366863905</v>
      </c>
      <c r="AK81" s="25">
        <f t="shared" si="17"/>
        <v>39.781065088757394</v>
      </c>
      <c r="AL81" s="25">
        <f t="shared" si="17"/>
        <v>40.650887573964496</v>
      </c>
      <c r="AM81" s="25">
        <f t="shared" si="17"/>
        <v>42.781065088757394</v>
      </c>
      <c r="AN81" s="25">
        <f t="shared" si="17"/>
        <v>44.615384615384613</v>
      </c>
      <c r="AO81" s="25">
        <f t="shared" si="17"/>
        <v>47.331360946745562</v>
      </c>
      <c r="AP81" s="25">
        <f t="shared" si="17"/>
        <v>49.88165680473373</v>
      </c>
      <c r="AQ81" s="25">
        <f t="shared" si="17"/>
        <v>50.295857988165679</v>
      </c>
      <c r="AR81" s="7"/>
      <c r="AS81" s="7"/>
    </row>
    <row r="82" spans="3:45" ht="15.75" x14ac:dyDescent="0.25">
      <c r="C82" s="3">
        <v>6</v>
      </c>
      <c r="D82" s="69" t="s">
        <v>32</v>
      </c>
      <c r="E82" s="70"/>
      <c r="F82" s="71"/>
      <c r="G82" s="27">
        <f t="shared" si="10"/>
        <v>5710.4750000000004</v>
      </c>
      <c r="H82" s="26">
        <f>H19/$G$8</f>
        <v>10</v>
      </c>
      <c r="I82" s="26">
        <f t="shared" ref="I82:AQ82" si="18">I19/$G$8</f>
        <v>20</v>
      </c>
      <c r="J82" s="26">
        <f t="shared" si="18"/>
        <v>30</v>
      </c>
      <c r="K82" s="26">
        <f t="shared" si="18"/>
        <v>45</v>
      </c>
      <c r="L82" s="26">
        <f t="shared" si="18"/>
        <v>60</v>
      </c>
      <c r="M82" s="26">
        <f t="shared" si="18"/>
        <v>45</v>
      </c>
      <c r="N82" s="26">
        <f t="shared" si="18"/>
        <v>30</v>
      </c>
      <c r="O82" s="26">
        <f t="shared" si="18"/>
        <v>60</v>
      </c>
      <c r="P82" s="26">
        <f t="shared" si="18"/>
        <v>90</v>
      </c>
      <c r="Q82" s="26">
        <f t="shared" si="18"/>
        <v>105</v>
      </c>
      <c r="R82" s="26">
        <f t="shared" si="18"/>
        <v>105</v>
      </c>
      <c r="S82" s="26">
        <f t="shared" si="18"/>
        <v>120</v>
      </c>
      <c r="T82" s="29">
        <f t="shared" si="18"/>
        <v>150</v>
      </c>
      <c r="U82" s="29">
        <f t="shared" si="18"/>
        <v>105</v>
      </c>
      <c r="V82" s="29">
        <f t="shared" si="18"/>
        <v>167</v>
      </c>
      <c r="W82" s="29">
        <f t="shared" si="18"/>
        <v>173.3</v>
      </c>
      <c r="X82" s="29">
        <f t="shared" si="18"/>
        <v>180</v>
      </c>
      <c r="Y82" s="29">
        <f t="shared" si="18"/>
        <v>195</v>
      </c>
      <c r="Z82" s="29">
        <f t="shared" si="18"/>
        <v>180</v>
      </c>
      <c r="AA82" s="29">
        <f t="shared" si="18"/>
        <v>195</v>
      </c>
      <c r="AB82" s="29">
        <f t="shared" si="18"/>
        <v>205</v>
      </c>
      <c r="AC82" s="29">
        <f t="shared" si="18"/>
        <v>215</v>
      </c>
      <c r="AD82" s="29">
        <f t="shared" si="18"/>
        <v>180</v>
      </c>
      <c r="AE82" s="29">
        <f t="shared" si="18"/>
        <v>205</v>
      </c>
      <c r="AF82" s="26">
        <f t="shared" si="18"/>
        <v>225</v>
      </c>
      <c r="AG82" s="26">
        <f t="shared" si="18"/>
        <v>235</v>
      </c>
      <c r="AH82" s="26">
        <f t="shared" si="18"/>
        <v>205</v>
      </c>
      <c r="AI82" s="26">
        <f t="shared" si="18"/>
        <v>195</v>
      </c>
      <c r="AJ82" s="26">
        <f t="shared" si="18"/>
        <v>245</v>
      </c>
      <c r="AK82" s="26">
        <f t="shared" si="18"/>
        <v>255</v>
      </c>
      <c r="AL82" s="26">
        <f t="shared" si="18"/>
        <v>228.07499999999999</v>
      </c>
      <c r="AM82" s="26">
        <f t="shared" si="18"/>
        <v>234.1</v>
      </c>
      <c r="AN82" s="26">
        <f t="shared" si="18"/>
        <v>238</v>
      </c>
      <c r="AO82" s="26">
        <f t="shared" si="18"/>
        <v>255</v>
      </c>
      <c r="AP82" s="26">
        <f t="shared" si="18"/>
        <v>280</v>
      </c>
      <c r="AQ82" s="26">
        <f t="shared" si="18"/>
        <v>245</v>
      </c>
      <c r="AR82" s="7"/>
      <c r="AS82" s="7"/>
    </row>
    <row r="83" spans="3:45" ht="15.75" x14ac:dyDescent="0.25">
      <c r="C83" s="3">
        <v>7</v>
      </c>
      <c r="D83" s="69" t="s">
        <v>33</v>
      </c>
      <c r="E83" s="70"/>
      <c r="F83" s="71"/>
      <c r="G83" s="27">
        <f t="shared" si="10"/>
        <v>1775.3096234309621</v>
      </c>
      <c r="H83" s="25">
        <f>H20/$H$8</f>
        <v>3</v>
      </c>
      <c r="I83" s="25">
        <f t="shared" ref="I83:AQ83" si="19">I20/$H$8</f>
        <v>5.97489539748954</v>
      </c>
      <c r="J83" s="25">
        <f t="shared" si="19"/>
        <v>11.94979079497908</v>
      </c>
      <c r="K83" s="25">
        <f t="shared" si="19"/>
        <v>13.677824267782427</v>
      </c>
      <c r="L83" s="25">
        <f t="shared" si="19"/>
        <v>15.04602510460251</v>
      </c>
      <c r="M83" s="25">
        <f t="shared" si="19"/>
        <v>14.443514644351465</v>
      </c>
      <c r="N83" s="25">
        <f t="shared" si="19"/>
        <v>11.669456066945607</v>
      </c>
      <c r="O83" s="25">
        <f t="shared" si="19"/>
        <v>12.552301255230125</v>
      </c>
      <c r="P83" s="25">
        <f t="shared" si="19"/>
        <v>13.389121338912133</v>
      </c>
      <c r="Q83" s="25">
        <f t="shared" si="19"/>
        <v>15.334728033472803</v>
      </c>
      <c r="R83" s="25">
        <f t="shared" si="19"/>
        <v>16.736401673640167</v>
      </c>
      <c r="S83" s="25">
        <f t="shared" si="19"/>
        <v>20.497907949790793</v>
      </c>
      <c r="T83" s="28">
        <f t="shared" si="19"/>
        <v>23.564853556485357</v>
      </c>
      <c r="U83" s="28">
        <f t="shared" si="19"/>
        <v>240.39748953974896</v>
      </c>
      <c r="V83" s="28">
        <f t="shared" si="19"/>
        <v>25.10041841004184</v>
      </c>
      <c r="W83" s="28">
        <f t="shared" si="19"/>
        <v>27.393305439330543</v>
      </c>
      <c r="X83" s="28">
        <f t="shared" si="19"/>
        <v>28.535564853556487</v>
      </c>
      <c r="Y83" s="28">
        <f t="shared" si="19"/>
        <v>27.372384937238493</v>
      </c>
      <c r="Z83" s="28">
        <f t="shared" si="19"/>
        <v>28.753138075313807</v>
      </c>
      <c r="AA83" s="28">
        <f t="shared" si="19"/>
        <v>29.238493723849373</v>
      </c>
      <c r="AB83" s="28">
        <f t="shared" si="19"/>
        <v>29.288702928870293</v>
      </c>
      <c r="AC83" s="28">
        <f t="shared" si="19"/>
        <v>31.644351464435147</v>
      </c>
      <c r="AD83" s="28">
        <f t="shared" si="19"/>
        <v>31.05020920502092</v>
      </c>
      <c r="AE83" s="28">
        <f t="shared" si="19"/>
        <v>376.41422594142261</v>
      </c>
      <c r="AF83" s="25">
        <f t="shared" si="19"/>
        <v>39.8326359832636</v>
      </c>
      <c r="AG83" s="25">
        <f t="shared" si="19"/>
        <v>41.937238493723846</v>
      </c>
      <c r="AH83" s="25">
        <f t="shared" si="19"/>
        <v>48.213389121338913</v>
      </c>
      <c r="AI83" s="25">
        <f t="shared" si="19"/>
        <v>60.79916317991632</v>
      </c>
      <c r="AJ83" s="25">
        <f t="shared" si="19"/>
        <v>52.271966527196653</v>
      </c>
      <c r="AK83" s="25">
        <f t="shared" si="19"/>
        <v>65.271966527196653</v>
      </c>
      <c r="AL83" s="25">
        <f t="shared" si="19"/>
        <v>62.313807531380753</v>
      </c>
      <c r="AM83" s="25">
        <f t="shared" si="19"/>
        <v>73.48535564853556</v>
      </c>
      <c r="AN83" s="25">
        <f t="shared" si="19"/>
        <v>83.68200836820084</v>
      </c>
      <c r="AO83" s="25">
        <f t="shared" si="19"/>
        <v>83.179916317991626</v>
      </c>
      <c r="AP83" s="25">
        <f t="shared" si="19"/>
        <v>61.087866108786613</v>
      </c>
      <c r="AQ83" s="25">
        <f t="shared" si="19"/>
        <v>50.2092050209205</v>
      </c>
      <c r="AR83" s="7"/>
      <c r="AS83" s="7"/>
    </row>
    <row r="84" spans="3:45" ht="15.75" x14ac:dyDescent="0.25">
      <c r="C84" s="3"/>
      <c r="D84" s="69"/>
      <c r="E84" s="70"/>
      <c r="F84" s="71"/>
      <c r="G84" s="2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7"/>
      <c r="AS84" s="7"/>
    </row>
    <row r="85" spans="3:45" ht="15.75" x14ac:dyDescent="0.25">
      <c r="C85" s="3"/>
      <c r="D85" s="68"/>
      <c r="E85" s="68"/>
      <c r="F85" s="68"/>
      <c r="G85" s="2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7"/>
      <c r="AS85" s="7"/>
    </row>
    <row r="86" spans="3:45" ht="15.75" x14ac:dyDescent="0.25">
      <c r="C86" s="3"/>
      <c r="D86" s="68"/>
      <c r="E86" s="68"/>
      <c r="F86" s="68"/>
      <c r="G86" s="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7"/>
      <c r="AS86" s="7"/>
    </row>
    <row r="87" spans="3:45" ht="15.75" x14ac:dyDescent="0.25">
      <c r="C87" s="3"/>
      <c r="D87" s="69"/>
      <c r="E87" s="70"/>
      <c r="F87" s="71"/>
      <c r="G87" s="2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7"/>
      <c r="AS87" s="7"/>
    </row>
    <row r="88" spans="3:45" ht="15.75" x14ac:dyDescent="0.25">
      <c r="C88" s="64" t="s">
        <v>2</v>
      </c>
      <c r="D88" s="65"/>
      <c r="E88" s="65"/>
      <c r="F88" s="65"/>
      <c r="G88" s="66"/>
      <c r="H88" s="30">
        <f t="shared" ref="H88:AQ88" si="20">SUM(H78:H87)</f>
        <v>53.372781065088759</v>
      </c>
      <c r="I88" s="30">
        <f t="shared" si="20"/>
        <v>82.347676462578306</v>
      </c>
      <c r="J88" s="30">
        <f t="shared" si="20"/>
        <v>113.32257186006784</v>
      </c>
      <c r="K88" s="30">
        <f t="shared" si="20"/>
        <v>187.76096335092151</v>
      </c>
      <c r="L88" s="30">
        <f t="shared" si="20"/>
        <v>234.12916418774159</v>
      </c>
      <c r="M88" s="30">
        <f t="shared" si="20"/>
        <v>233.51236886705183</v>
      </c>
      <c r="N88" s="30">
        <f t="shared" si="20"/>
        <v>263.15454362895622</v>
      </c>
      <c r="O88" s="30">
        <f t="shared" si="20"/>
        <v>373.90931518147482</v>
      </c>
      <c r="P88" s="30">
        <f t="shared" si="20"/>
        <v>396.85329562616334</v>
      </c>
      <c r="Q88" s="30">
        <f t="shared" si="20"/>
        <v>414.81296005785867</v>
      </c>
      <c r="R88" s="30">
        <f t="shared" si="20"/>
        <v>438.28670948548648</v>
      </c>
      <c r="S88" s="30">
        <f t="shared" si="20"/>
        <v>471.59642567138548</v>
      </c>
      <c r="T88" s="30">
        <f t="shared" si="20"/>
        <v>520.60400841871717</v>
      </c>
      <c r="U88" s="30">
        <f t="shared" si="20"/>
        <v>774.79866101784341</v>
      </c>
      <c r="V88" s="30">
        <f t="shared" si="20"/>
        <v>645.24059532714182</v>
      </c>
      <c r="W88" s="30">
        <f t="shared" si="20"/>
        <v>671.06746119810168</v>
      </c>
      <c r="X88" s="30">
        <f t="shared" si="20"/>
        <v>681.39426427379431</v>
      </c>
      <c r="Y88" s="30">
        <f t="shared" si="20"/>
        <v>810.24405429352328</v>
      </c>
      <c r="Z88" s="30">
        <f t="shared" si="20"/>
        <v>748.69547266380232</v>
      </c>
      <c r="AA88" s="30">
        <f t="shared" si="20"/>
        <v>812.64758463294027</v>
      </c>
      <c r="AB88" s="30">
        <f t="shared" si="20"/>
        <v>865.58719674274869</v>
      </c>
      <c r="AC88" s="30">
        <f t="shared" si="20"/>
        <v>784.46060572299712</v>
      </c>
      <c r="AD88" s="30">
        <f t="shared" si="20"/>
        <v>810.486513072094</v>
      </c>
      <c r="AE88" s="30">
        <f t="shared" si="20"/>
        <v>1227.0880888306701</v>
      </c>
      <c r="AF88" s="30">
        <f t="shared" si="20"/>
        <v>1118.2544995897424</v>
      </c>
      <c r="AG88" s="30">
        <f t="shared" si="20"/>
        <v>1054.8442613853622</v>
      </c>
      <c r="AH88" s="30">
        <f t="shared" si="20"/>
        <v>1065.9923802157148</v>
      </c>
      <c r="AI88" s="30">
        <f t="shared" si="20"/>
        <v>1142.4633195363804</v>
      </c>
      <c r="AJ88" s="30">
        <f t="shared" si="20"/>
        <v>1227.2518840455757</v>
      </c>
      <c r="AK88" s="30">
        <f t="shared" si="20"/>
        <v>1354.9454558583782</v>
      </c>
      <c r="AL88" s="30">
        <f t="shared" si="20"/>
        <v>1396.4528264184764</v>
      </c>
      <c r="AM88" s="30">
        <f t="shared" si="20"/>
        <v>1486.9502591211312</v>
      </c>
      <c r="AN88" s="30">
        <f t="shared" si="20"/>
        <v>1330.9842616704541</v>
      </c>
      <c r="AO88" s="30">
        <f t="shared" si="20"/>
        <v>1481.8143075677674</v>
      </c>
      <c r="AP88" s="30">
        <f t="shared" si="20"/>
        <v>1502.3735633175606</v>
      </c>
      <c r="AQ88" s="30">
        <f t="shared" si="20"/>
        <v>1425.5555680595912</v>
      </c>
      <c r="AR88" s="7"/>
      <c r="AS88" s="7"/>
    </row>
    <row r="89" spans="3:45" ht="15.75" x14ac:dyDescent="0.25">
      <c r="C89" s="64" t="s">
        <v>6</v>
      </c>
      <c r="D89" s="65"/>
      <c r="E89" s="65"/>
      <c r="F89" s="65"/>
      <c r="G89" s="66"/>
      <c r="H89" s="85">
        <f>SUM(H88:S88)</f>
        <v>3263.0587754447747</v>
      </c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2">
        <f>SUM(T88:AE88)</f>
        <v>9352.3145061943724</v>
      </c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4"/>
      <c r="AF89" s="82">
        <f>SUM(AF88:AQ88)</f>
        <v>15587.882586786134</v>
      </c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7"/>
      <c r="AS89" s="7"/>
    </row>
    <row r="90" spans="3:45" ht="15.75" x14ac:dyDescent="0.25">
      <c r="C90" s="48" t="s">
        <v>5</v>
      </c>
      <c r="D90" s="49"/>
      <c r="E90" s="49"/>
      <c r="F90" s="49"/>
      <c r="G90" s="50"/>
      <c r="H90" s="31">
        <f>SUM(G78:G87)</f>
        <v>28203.255868425287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1">
        <f t="shared" ref="AR90:AS90" si="21">SUM(AR78:AR89)</f>
        <v>0</v>
      </c>
      <c r="AS90" s="1">
        <f t="shared" si="21"/>
        <v>0</v>
      </c>
    </row>
    <row r="91" spans="3:45" ht="15.75" x14ac:dyDescent="0.25">
      <c r="AR91" s="9"/>
      <c r="AS91" s="10"/>
    </row>
    <row r="92" spans="3:45" ht="15.75" x14ac:dyDescent="0.25">
      <c r="AR92" s="23"/>
      <c r="AS92" s="23"/>
    </row>
  </sheetData>
  <mergeCells count="93">
    <mergeCell ref="T89:AE89"/>
    <mergeCell ref="AF89:AQ89"/>
    <mergeCell ref="C90:G90"/>
    <mergeCell ref="D86:F86"/>
    <mergeCell ref="D87:F87"/>
    <mergeCell ref="C88:G88"/>
    <mergeCell ref="C89:G89"/>
    <mergeCell ref="H89:S89"/>
    <mergeCell ref="D82:F82"/>
    <mergeCell ref="D83:F83"/>
    <mergeCell ref="D84:F84"/>
    <mergeCell ref="D85:F85"/>
    <mergeCell ref="C76:G76"/>
    <mergeCell ref="D81:F81"/>
    <mergeCell ref="AL76:AS76"/>
    <mergeCell ref="D77:F77"/>
    <mergeCell ref="D78:F78"/>
    <mergeCell ref="D79:F79"/>
    <mergeCell ref="D80:F80"/>
    <mergeCell ref="D40:F40"/>
    <mergeCell ref="C30:G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G34:AQ34"/>
    <mergeCell ref="C46:G46"/>
    <mergeCell ref="D51:F51"/>
    <mergeCell ref="D41:F41"/>
    <mergeCell ref="D42:F42"/>
    <mergeCell ref="D43:F43"/>
    <mergeCell ref="C44:G44"/>
    <mergeCell ref="C45:G45"/>
    <mergeCell ref="AT45:AZ45"/>
    <mergeCell ref="BA45:BG45"/>
    <mergeCell ref="BH45:BN45"/>
    <mergeCell ref="H46:AS46"/>
    <mergeCell ref="H45:S45"/>
    <mergeCell ref="T45:AG45"/>
    <mergeCell ref="AH45:AS45"/>
    <mergeCell ref="D13:F13"/>
    <mergeCell ref="D14:F14"/>
    <mergeCell ref="C63:AQ63"/>
    <mergeCell ref="AH61:AS61"/>
    <mergeCell ref="C62:G62"/>
    <mergeCell ref="H62:AS62"/>
    <mergeCell ref="D58:F58"/>
    <mergeCell ref="D59:F59"/>
    <mergeCell ref="C60:G60"/>
    <mergeCell ref="C61:G61"/>
    <mergeCell ref="H61:S61"/>
    <mergeCell ref="T61:AG61"/>
    <mergeCell ref="D52:F52"/>
    <mergeCell ref="D53:F53"/>
    <mergeCell ref="D54:F54"/>
    <mergeCell ref="D55:F55"/>
    <mergeCell ref="C12:G12"/>
    <mergeCell ref="AL12:AS12"/>
    <mergeCell ref="C26:G26"/>
    <mergeCell ref="H27:S27"/>
    <mergeCell ref="D24:F24"/>
    <mergeCell ref="D25:F25"/>
    <mergeCell ref="C27:G27"/>
    <mergeCell ref="D18:F18"/>
    <mergeCell ref="D19:F19"/>
    <mergeCell ref="D20:F20"/>
    <mergeCell ref="D21:F21"/>
    <mergeCell ref="D22:F22"/>
    <mergeCell ref="D23:F23"/>
    <mergeCell ref="D15:F15"/>
    <mergeCell ref="D16:F16"/>
    <mergeCell ref="D17:F17"/>
    <mergeCell ref="C64:G64"/>
    <mergeCell ref="F70:H70"/>
    <mergeCell ref="F71:H71"/>
    <mergeCell ref="C29:AS29"/>
    <mergeCell ref="T27:AE27"/>
    <mergeCell ref="AF27:AQ27"/>
    <mergeCell ref="F66:H66"/>
    <mergeCell ref="C28:G28"/>
    <mergeCell ref="H28:AS28"/>
    <mergeCell ref="D56:F56"/>
    <mergeCell ref="D57:F57"/>
    <mergeCell ref="AL30:AS30"/>
    <mergeCell ref="D47:F47"/>
    <mergeCell ref="D48:F48"/>
    <mergeCell ref="D49:F49"/>
    <mergeCell ref="D50:F5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</dc:creator>
  <cp:lastModifiedBy>Qwert</cp:lastModifiedBy>
  <dcterms:created xsi:type="dcterms:W3CDTF">2015-06-05T18:17:20Z</dcterms:created>
  <dcterms:modified xsi:type="dcterms:W3CDTF">2022-12-06T18:32:06Z</dcterms:modified>
</cp:coreProperties>
</file>